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updateLinks="never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s108\Desktop\САйт\"/>
    </mc:Choice>
  </mc:AlternateContent>
  <xr:revisionPtr revIDLastSave="0" documentId="13_ncr:1_{8A2DC994-E467-45CC-A842-ADBD683DB6C7}" xr6:coauthVersionLast="40" xr6:coauthVersionMax="40" xr10:uidLastSave="{00000000-0000-0000-0000-000000000000}"/>
  <bookViews>
    <workbookView xWindow="0" yWindow="0" windowWidth="25200" windowHeight="11175" tabRatio="827" xr2:uid="{00000000-000D-0000-FFFF-FFFF00000000}"/>
  </bookViews>
  <sheets>
    <sheet name="ОПиУ" sheetId="15" r:id="rId1"/>
  </sheets>
  <externalReferences>
    <externalReference r:id="rId2"/>
  </externalReferences>
  <definedNames>
    <definedName name="cur">[1]Резюме!$BA$1:$BA$6</definedName>
    <definedName name="f">#REF!</definedName>
    <definedName name="g">#REF!</definedName>
    <definedName name="kzkz">#REF!</definedName>
    <definedName name="m">#REF!</definedName>
    <definedName name="с">#REF!</definedName>
  </definedNames>
  <calcPr calcId="181029"/>
</workbook>
</file>

<file path=xl/calcChain.xml><?xml version="1.0" encoding="utf-8"?>
<calcChain xmlns="http://schemas.openxmlformats.org/spreadsheetml/2006/main">
  <c r="Q28" i="15" l="1"/>
  <c r="Q36" i="15"/>
  <c r="J24" i="15" l="1"/>
  <c r="K24" i="15"/>
  <c r="L24" i="15"/>
  <c r="M24" i="15"/>
  <c r="N24" i="15"/>
  <c r="O24" i="15"/>
  <c r="P24" i="15"/>
  <c r="I24" i="15"/>
  <c r="H24" i="15"/>
  <c r="G24" i="15"/>
  <c r="F24" i="15"/>
  <c r="E24" i="15"/>
  <c r="E16" i="15" s="1"/>
  <c r="H16" i="15"/>
  <c r="G16" i="15"/>
  <c r="F16" i="15"/>
  <c r="H11" i="15"/>
  <c r="G11" i="15"/>
  <c r="F11" i="15"/>
  <c r="E11" i="15"/>
  <c r="H7" i="15"/>
  <c r="G7" i="15"/>
  <c r="F7" i="15"/>
  <c r="E7" i="15"/>
  <c r="H15" i="15" l="1"/>
  <c r="H29" i="15" s="1"/>
  <c r="H32" i="15" s="1"/>
  <c r="H34" i="15" s="1"/>
  <c r="H39" i="15" s="1"/>
  <c r="F15" i="15"/>
  <c r="G15" i="15"/>
  <c r="G29" i="15" s="1"/>
  <c r="G32" i="15" s="1"/>
  <c r="G34" i="15" s="1"/>
  <c r="G39" i="15" s="1"/>
  <c r="E15" i="15"/>
  <c r="E29" i="15" s="1"/>
  <c r="E32" i="15" s="1"/>
  <c r="E34" i="15" s="1"/>
  <c r="E39" i="15" s="1"/>
  <c r="F29" i="15"/>
  <c r="F32" i="15" s="1"/>
  <c r="F34" i="15" s="1"/>
  <c r="F39" i="15" s="1"/>
  <c r="T16" i="15"/>
  <c r="T11" i="15"/>
  <c r="T7" i="15"/>
  <c r="T15" i="15" s="1"/>
  <c r="Q38" i="15"/>
  <c r="Q37" i="15"/>
  <c r="Q35" i="15"/>
  <c r="Q33" i="15"/>
  <c r="Q31" i="15"/>
  <c r="Q30" i="15"/>
  <c r="Q27" i="15"/>
  <c r="Q26" i="15"/>
  <c r="Q25" i="15"/>
  <c r="Q23" i="15"/>
  <c r="Q22" i="15"/>
  <c r="Q21" i="15"/>
  <c r="Q20" i="15"/>
  <c r="Q19" i="15"/>
  <c r="R19" i="15" s="1"/>
  <c r="Q18" i="15"/>
  <c r="R18" i="15" s="1"/>
  <c r="Q17" i="15"/>
  <c r="R17" i="15" s="1"/>
  <c r="Q14" i="15"/>
  <c r="Q13" i="15"/>
  <c r="Q12" i="15"/>
  <c r="Q10" i="15"/>
  <c r="Q9" i="15"/>
  <c r="Q8" i="15"/>
  <c r="P6" i="15"/>
  <c r="I16" i="15"/>
  <c r="M16" i="15"/>
  <c r="N16" i="15"/>
  <c r="I11" i="15"/>
  <c r="J11" i="15"/>
  <c r="K11" i="15"/>
  <c r="L11" i="15"/>
  <c r="M11" i="15"/>
  <c r="N11" i="15"/>
  <c r="O11" i="15"/>
  <c r="P11" i="15"/>
  <c r="K7" i="15"/>
  <c r="L7" i="15"/>
  <c r="M7" i="15"/>
  <c r="N7" i="15"/>
  <c r="O7" i="15"/>
  <c r="P7" i="15"/>
  <c r="I7" i="15"/>
  <c r="J7" i="15"/>
  <c r="B14" i="15"/>
  <c r="B13" i="15"/>
  <c r="B12" i="15"/>
  <c r="B1" i="15"/>
  <c r="O16" i="15"/>
  <c r="K16" i="15"/>
  <c r="P16" i="15"/>
  <c r="L15" i="15" l="1"/>
  <c r="T29" i="15"/>
  <c r="T32" i="15" s="1"/>
  <c r="T34" i="15" s="1"/>
  <c r="Q24" i="15"/>
  <c r="Q16" i="15" s="1"/>
  <c r="S24" i="15" s="1"/>
  <c r="I15" i="15"/>
  <c r="I29" i="15" s="1"/>
  <c r="I32" i="15" s="1"/>
  <c r="I34" i="15" s="1"/>
  <c r="I39" i="15" s="1"/>
  <c r="M15" i="15"/>
  <c r="M29" i="15" s="1"/>
  <c r="M32" i="15" s="1"/>
  <c r="M34" i="15" s="1"/>
  <c r="J16" i="15"/>
  <c r="S35" i="15"/>
  <c r="O15" i="15"/>
  <c r="O29" i="15" s="1"/>
  <c r="O32" i="15" s="1"/>
  <c r="O34" i="15" s="1"/>
  <c r="D10" i="15"/>
  <c r="Q11" i="15"/>
  <c r="S37" i="15"/>
  <c r="S38" i="15"/>
  <c r="Q7" i="15"/>
  <c r="S8" i="15" s="1"/>
  <c r="M39" i="15"/>
  <c r="T39" i="15"/>
  <c r="P15" i="15"/>
  <c r="P29" i="15" s="1"/>
  <c r="P32" i="15" s="1"/>
  <c r="P34" i="15" s="1"/>
  <c r="P39" i="15" s="1"/>
  <c r="K15" i="15"/>
  <c r="K29" i="15" s="1"/>
  <c r="K32" i="15" s="1"/>
  <c r="K34" i="15" s="1"/>
  <c r="J15" i="15"/>
  <c r="N15" i="15"/>
  <c r="N29" i="15" s="1"/>
  <c r="N32" i="15" s="1"/>
  <c r="N34" i="15" s="1"/>
  <c r="L16" i="15"/>
  <c r="O6" i="15"/>
  <c r="D9" i="15"/>
  <c r="S36" i="15"/>
  <c r="D8" i="15"/>
  <c r="J29" i="15" l="1"/>
  <c r="J32" i="15" s="1"/>
  <c r="J34" i="15" s="1"/>
  <c r="S14" i="15"/>
  <c r="S13" i="15"/>
  <c r="S12" i="15"/>
  <c r="O39" i="15"/>
  <c r="D7" i="15"/>
  <c r="S26" i="15"/>
  <c r="S28" i="15"/>
  <c r="Q15" i="15"/>
  <c r="Q29" i="15" s="1"/>
  <c r="Q32" i="15" s="1"/>
  <c r="Q34" i="15" s="1"/>
  <c r="S22" i="15"/>
  <c r="S10" i="15"/>
  <c r="S9" i="15"/>
  <c r="S23" i="15"/>
  <c r="N6" i="15"/>
  <c r="N39" i="15"/>
  <c r="L29" i="15"/>
  <c r="L32" i="15" s="1"/>
  <c r="L34" i="15" s="1"/>
  <c r="K39" i="15"/>
  <c r="S21" i="15"/>
  <c r="S20" i="15"/>
  <c r="S19" i="15"/>
  <c r="S27" i="15"/>
  <c r="S25" i="15"/>
  <c r="S17" i="15"/>
  <c r="S18" i="15"/>
  <c r="J39" i="15" l="1"/>
  <c r="D15" i="15"/>
  <c r="M6" i="15"/>
  <c r="L39" i="15"/>
  <c r="Q39" i="15"/>
  <c r="L6" i="15" l="1"/>
  <c r="K6" i="15" l="1"/>
  <c r="J6" i="15" l="1"/>
  <c r="I6" i="15" l="1"/>
  <c r="H6" i="15" l="1"/>
  <c r="G6" i="15" l="1"/>
  <c r="F6" i="15" l="1"/>
  <c r="E6" i="15" l="1"/>
</calcChain>
</file>

<file path=xl/sharedStrings.xml><?xml version="1.0" encoding="utf-8"?>
<sst xmlns="http://schemas.openxmlformats.org/spreadsheetml/2006/main" count="85" uniqueCount="57">
  <si>
    <t>среднее</t>
  </si>
  <si>
    <t>Выручка от реализации:</t>
  </si>
  <si>
    <t>-</t>
  </si>
  <si>
    <t>Себестоимость</t>
  </si>
  <si>
    <t>Валовая прибыль</t>
  </si>
  <si>
    <t>вал. рент.</t>
  </si>
  <si>
    <t>Общие расходы</t>
  </si>
  <si>
    <t>Зарплата с начислениями</t>
  </si>
  <si>
    <t>чел.</t>
  </si>
  <si>
    <t>м2</t>
  </si>
  <si>
    <t>Транспортные</t>
  </si>
  <si>
    <t>кол-во</t>
  </si>
  <si>
    <t>Реклама и маркетинг</t>
  </si>
  <si>
    <t>Связь, административные</t>
  </si>
  <si>
    <t>Налоги</t>
  </si>
  <si>
    <t>Выплаты % по кредитам, займам</t>
  </si>
  <si>
    <t>Прочие (РКО, канцелярия, администр.расх.)</t>
  </si>
  <si>
    <t>Результат основной деятельности</t>
  </si>
  <si>
    <t>прочие расходы</t>
  </si>
  <si>
    <t>Прибыль до налогообложения</t>
  </si>
  <si>
    <t>Чистая прибыль</t>
  </si>
  <si>
    <t>дивиденды</t>
  </si>
  <si>
    <t>Свободный остаток (без дивидендов)</t>
  </si>
  <si>
    <t>%</t>
  </si>
  <si>
    <t>Продажа продуции</t>
  </si>
  <si>
    <t xml:space="preserve">прочие доходы </t>
  </si>
  <si>
    <t>Оказание услуг</t>
  </si>
  <si>
    <t>Выполнение работ</t>
  </si>
  <si>
    <t>налог на прибыль (ЕНВД, УСН)</t>
  </si>
  <si>
    <t>М.П.</t>
  </si>
  <si>
    <t>Комм. платежи и аренда</t>
  </si>
  <si>
    <t>Представительские, командировочные</t>
  </si>
  <si>
    <t>Наименование</t>
  </si>
  <si>
    <t>показателя</t>
  </si>
  <si>
    <t xml:space="preserve">      наценка</t>
  </si>
  <si>
    <t xml:space="preserve">     (среднее)</t>
  </si>
  <si>
    <t xml:space="preserve">     Отчет прибылей и убытков</t>
  </si>
  <si>
    <t>Последний месяц отчета:</t>
  </si>
  <si>
    <t>Количество месяцев для расчета</t>
  </si>
  <si>
    <t>на ед.</t>
  </si>
  <si>
    <t>доля</t>
  </si>
  <si>
    <t>предыдущ.</t>
  </si>
  <si>
    <t>Комментарии к строкам отчета (расшифровка содержания строки отчета):</t>
  </si>
  <si>
    <t>Выручка:</t>
  </si>
  <si>
    <t>Себестоимость:</t>
  </si>
  <si>
    <t>Общие расходы:</t>
  </si>
  <si>
    <t>Прочие доходы / расходы</t>
  </si>
  <si>
    <t>Займы / кредиты</t>
  </si>
  <si>
    <t>погашение основ. долга в МФО ЯНАО</t>
  </si>
  <si>
    <t>в т.ч. по займу МФО ЯНАО</t>
  </si>
  <si>
    <t>Если у клиента несколько направлений бизнеса, каждый вид фиксурается в отделно строке.
Чем подтверждены данные?</t>
  </si>
  <si>
    <t>Каким образом рассчитана себестоимость? Чем подтверждена?</t>
  </si>
  <si>
    <t>Отразить максимально приближенные к реальности суммы расходов, руководствуясь данными клиента и среднерыночных значений</t>
  </si>
  <si>
    <t>по кредиту СБ РФ</t>
  </si>
  <si>
    <t>по займу МФО2</t>
  </si>
  <si>
    <t>погашение основ. долга в СБ РФ</t>
  </si>
  <si>
    <t>погашение основ. долга в Фонде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</si>
</sst>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р_._-;\-* #,##0.00\ _р_._-;_-* \-??\ _р_._-;_-@_-"/>
    <numFmt numFmtId="165" formatCode="mmmm\ yy"/>
  </numFmts>
  <fonts count="17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sz val="10"/>
      <name val="Arial"/>
      <family val="2"/>
      <charset val="1"/>
    </font>
    <font>
      <sz val="10"/>
      <name val="Arial Cyr"/>
      <charset val="204"/>
    </font>
    <font>
      <b/>
      <sz val="10"/>
      <name val="Arial"/>
      <family val="2"/>
      <charset val="204"/>
    </font>
    <font>
      <i/>
      <sz val="10"/>
      <name val="Arial Cyr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i/>
      <sz val="10"/>
      <color rgb="FFFF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42"/>
      </patternFill>
    </fill>
    <fill>
      <patternFill patternType="solid">
        <fgColor rgb="FFCCFFCC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7FFE7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1" fillId="0" borderId="0"/>
    <xf numFmtId="0" fontId="15" fillId="0" borderId="0"/>
    <xf numFmtId="0" fontId="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" fillId="0" borderId="1" applyNumberFormat="0">
      <alignment horizontal="center" wrapText="1"/>
    </xf>
    <xf numFmtId="164" fontId="1" fillId="0" borderId="0" applyFill="0" applyBorder="0" applyAlignment="0" applyProtection="0"/>
    <xf numFmtId="164" fontId="3" fillId="0" borderId="0" applyFill="0" applyBorder="0" applyAlignment="0" applyProtection="0"/>
    <xf numFmtId="164" fontId="1" fillId="0" borderId="0" applyFill="0" applyBorder="0" applyAlignment="0" applyProtection="0"/>
  </cellStyleXfs>
  <cellXfs count="137">
    <xf numFmtId="0" fontId="0" fillId="0" borderId="0" xfId="0" applyFont="1"/>
    <xf numFmtId="0" fontId="2" fillId="0" borderId="0" xfId="0" applyFont="1" applyProtection="1"/>
    <xf numFmtId="3" fontId="8" fillId="0" borderId="0" xfId="0" applyNumberFormat="1" applyFont="1" applyFill="1" applyBorder="1" applyAlignment="1" applyProtection="1"/>
    <xf numFmtId="3" fontId="8" fillId="0" borderId="2" xfId="0" applyNumberFormat="1" applyFont="1" applyFill="1" applyBorder="1" applyAlignment="1" applyProtection="1"/>
    <xf numFmtId="3" fontId="6" fillId="0" borderId="3" xfId="0" applyNumberFormat="1" applyFont="1" applyFill="1" applyBorder="1" applyAlignment="1" applyProtection="1"/>
    <xf numFmtId="3" fontId="6" fillId="0" borderId="4" xfId="0" applyNumberFormat="1" applyFont="1" applyFill="1" applyBorder="1" applyAlignment="1" applyProtection="1"/>
    <xf numFmtId="3" fontId="3" fillId="0" borderId="8" xfId="0" applyNumberFormat="1" applyFont="1" applyFill="1" applyBorder="1" applyAlignment="1" applyProtection="1">
      <alignment horizontal="center"/>
    </xf>
    <xf numFmtId="3" fontId="3" fillId="0" borderId="9" xfId="0" applyNumberFormat="1" applyFont="1" applyFill="1" applyBorder="1" applyAlignment="1" applyProtection="1">
      <alignment horizontal="center"/>
    </xf>
    <xf numFmtId="3" fontId="6" fillId="0" borderId="10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3" fillId="0" borderId="10" xfId="0" applyNumberFormat="1" applyFont="1" applyFill="1" applyBorder="1" applyAlignment="1" applyProtection="1">
      <alignment horizontal="center"/>
    </xf>
    <xf numFmtId="3" fontId="6" fillId="0" borderId="0" xfId="0" applyNumberFormat="1" applyFont="1" applyFill="1" applyBorder="1" applyAlignment="1" applyProtection="1">
      <alignment horizontal="left"/>
    </xf>
    <xf numFmtId="3" fontId="6" fillId="0" borderId="11" xfId="0" applyNumberFormat="1" applyFont="1" applyFill="1" applyBorder="1" applyAlignment="1" applyProtection="1">
      <alignment horizontal="center"/>
    </xf>
    <xf numFmtId="3" fontId="8" fillId="0" borderId="12" xfId="0" applyNumberFormat="1" applyFont="1" applyFill="1" applyBorder="1" applyAlignment="1" applyProtection="1"/>
    <xf numFmtId="3" fontId="6" fillId="0" borderId="12" xfId="0" applyNumberFormat="1" applyFont="1" applyFill="1" applyBorder="1" applyAlignment="1" applyProtection="1">
      <alignment horizontal="left"/>
    </xf>
    <xf numFmtId="3" fontId="8" fillId="0" borderId="8" xfId="0" applyNumberFormat="1" applyFont="1" applyFill="1" applyBorder="1" applyAlignment="1" applyProtection="1">
      <alignment horizontal="center"/>
    </xf>
    <xf numFmtId="3" fontId="8" fillId="0" borderId="9" xfId="0" applyNumberFormat="1" applyFont="1" applyFill="1" applyBorder="1" applyAlignment="1" applyProtection="1">
      <alignment horizontal="center"/>
    </xf>
    <xf numFmtId="3" fontId="12" fillId="0" borderId="4" xfId="0" applyNumberFormat="1" applyFont="1" applyFill="1" applyBorder="1" applyAlignment="1" applyProtection="1">
      <alignment horizontal="center"/>
    </xf>
    <xf numFmtId="3" fontId="8" fillId="0" borderId="3" xfId="0" applyNumberFormat="1" applyFont="1" applyFill="1" applyBorder="1" applyAlignment="1" applyProtection="1">
      <alignment horizontal="center"/>
    </xf>
    <xf numFmtId="3" fontId="6" fillId="0" borderId="3" xfId="0" applyNumberFormat="1" applyFont="1" applyFill="1" applyBorder="1" applyAlignment="1" applyProtection="1">
      <alignment horizontal="center"/>
    </xf>
    <xf numFmtId="3" fontId="8" fillId="0" borderId="4" xfId="0" applyNumberFormat="1" applyFont="1" applyFill="1" applyBorder="1" applyAlignment="1" applyProtection="1"/>
    <xf numFmtId="3" fontId="6" fillId="0" borderId="8" xfId="0" applyNumberFormat="1" applyFont="1" applyFill="1" applyBorder="1" applyAlignment="1" applyProtection="1">
      <alignment horizontal="center"/>
    </xf>
    <xf numFmtId="3" fontId="6" fillId="0" borderId="9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Protection="1"/>
    <xf numFmtId="0" fontId="5" fillId="0" borderId="4" xfId="0" applyFont="1" applyFill="1" applyBorder="1" applyAlignment="1" applyProtection="1">
      <alignment horizontal="left"/>
    </xf>
    <xf numFmtId="17" fontId="3" fillId="0" borderId="9" xfId="0" applyNumberFormat="1" applyFont="1" applyFill="1" applyBorder="1" applyAlignment="1" applyProtection="1"/>
    <xf numFmtId="17" fontId="3" fillId="0" borderId="2" xfId="0" applyNumberFormat="1" applyFont="1" applyFill="1" applyBorder="1" applyAlignment="1" applyProtection="1"/>
    <xf numFmtId="3" fontId="6" fillId="4" borderId="3" xfId="0" applyNumberFormat="1" applyFont="1" applyFill="1" applyBorder="1" applyAlignment="1" applyProtection="1"/>
    <xf numFmtId="9" fontId="6" fillId="5" borderId="5" xfId="6" applyFont="1" applyFill="1" applyBorder="1" applyAlignment="1" applyProtection="1">
      <alignment horizontal="center" vertical="center"/>
    </xf>
    <xf numFmtId="9" fontId="6" fillId="5" borderId="7" xfId="6" applyFont="1" applyFill="1" applyBorder="1" applyAlignment="1" applyProtection="1">
      <alignment horizontal="center" vertical="center"/>
    </xf>
    <xf numFmtId="3" fontId="6" fillId="5" borderId="5" xfId="0" applyNumberFormat="1" applyFont="1" applyFill="1" applyBorder="1" applyAlignment="1" applyProtection="1">
      <alignment horizontal="right" vertical="center"/>
    </xf>
    <xf numFmtId="3" fontId="6" fillId="5" borderId="6" xfId="0" applyNumberFormat="1" applyFont="1" applyFill="1" applyBorder="1" applyAlignment="1" applyProtection="1">
      <alignment horizontal="right" vertical="center"/>
    </xf>
    <xf numFmtId="3" fontId="6" fillId="5" borderId="3" xfId="0" applyNumberFormat="1" applyFont="1" applyFill="1" applyBorder="1" applyAlignment="1" applyProtection="1">
      <alignment horizontal="left" vertical="center"/>
    </xf>
    <xf numFmtId="3" fontId="6" fillId="5" borderId="9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/>
    </xf>
    <xf numFmtId="3" fontId="7" fillId="0" borderId="4" xfId="0" applyNumberFormat="1" applyFont="1" applyFill="1" applyBorder="1" applyAlignment="1" applyProtection="1"/>
    <xf numFmtId="3" fontId="6" fillId="6" borderId="4" xfId="0" applyNumberFormat="1" applyFont="1" applyFill="1" applyBorder="1" applyAlignment="1" applyProtection="1">
      <alignment horizontal="center"/>
      <protection locked="0"/>
    </xf>
    <xf numFmtId="3" fontId="6" fillId="6" borderId="0" xfId="0" applyNumberFormat="1" applyFont="1" applyFill="1" applyBorder="1" applyAlignment="1" applyProtection="1">
      <alignment horizontal="center"/>
      <protection locked="0"/>
    </xf>
    <xf numFmtId="3" fontId="6" fillId="6" borderId="2" xfId="0" applyNumberFormat="1" applyFont="1" applyFill="1" applyBorder="1" applyAlignment="1" applyProtection="1">
      <alignment horizontal="center"/>
      <protection locked="0"/>
    </xf>
    <xf numFmtId="3" fontId="6" fillId="0" borderId="4" xfId="0" applyNumberFormat="1" applyFont="1" applyFill="1" applyBorder="1" applyAlignment="1" applyProtection="1">
      <alignment horizontal="left"/>
    </xf>
    <xf numFmtId="3" fontId="6" fillId="0" borderId="2" xfId="0" applyNumberFormat="1" applyFont="1" applyFill="1" applyBorder="1" applyAlignment="1" applyProtection="1">
      <alignment horizontal="left"/>
    </xf>
    <xf numFmtId="3" fontId="3" fillId="3" borderId="13" xfId="0" applyNumberFormat="1" applyFont="1" applyFill="1" applyBorder="1" applyAlignment="1" applyProtection="1">
      <protection locked="0"/>
    </xf>
    <xf numFmtId="3" fontId="10" fillId="3" borderId="13" xfId="10" applyNumberFormat="1" applyFont="1" applyFill="1" applyBorder="1" applyAlignment="1" applyProtection="1">
      <protection locked="0"/>
    </xf>
    <xf numFmtId="3" fontId="10" fillId="3" borderId="14" xfId="0" applyNumberFormat="1" applyFont="1" applyFill="1" applyBorder="1" applyAlignment="1" applyProtection="1">
      <protection locked="0"/>
    </xf>
    <xf numFmtId="3" fontId="10" fillId="3" borderId="13" xfId="0" applyNumberFormat="1" applyFont="1" applyFill="1" applyBorder="1" applyAlignment="1" applyProtection="1">
      <protection locked="0"/>
    </xf>
    <xf numFmtId="3" fontId="10" fillId="3" borderId="15" xfId="0" applyNumberFormat="1" applyFont="1" applyFill="1" applyBorder="1" applyAlignment="1" applyProtection="1">
      <protection locked="0"/>
    </xf>
    <xf numFmtId="3" fontId="2" fillId="3" borderId="13" xfId="3" applyNumberFormat="1" applyFont="1" applyFill="1" applyBorder="1" applyAlignment="1" applyProtection="1">
      <protection locked="0"/>
    </xf>
    <xf numFmtId="3" fontId="10" fillId="3" borderId="8" xfId="0" applyNumberFormat="1" applyFont="1" applyFill="1" applyBorder="1" applyAlignment="1" applyProtection="1">
      <protection locked="0"/>
    </xf>
    <xf numFmtId="3" fontId="10" fillId="3" borderId="9" xfId="0" applyNumberFormat="1" applyFont="1" applyFill="1" applyBorder="1" applyAlignment="1" applyProtection="1">
      <protection locked="0"/>
    </xf>
    <xf numFmtId="3" fontId="2" fillId="3" borderId="8" xfId="3" applyNumberFormat="1" applyFont="1" applyFill="1" applyBorder="1" applyAlignment="1" applyProtection="1">
      <protection locked="0"/>
    </xf>
    <xf numFmtId="3" fontId="10" fillId="3" borderId="8" xfId="10" applyNumberFormat="1" applyFont="1" applyFill="1" applyBorder="1" applyAlignment="1" applyProtection="1">
      <protection locked="0"/>
    </xf>
    <xf numFmtId="3" fontId="3" fillId="3" borderId="8" xfId="0" applyNumberFormat="1" applyFont="1" applyFill="1" applyBorder="1" applyAlignment="1" applyProtection="1">
      <protection locked="0"/>
    </xf>
    <xf numFmtId="3" fontId="6" fillId="0" borderId="1" xfId="0" applyNumberFormat="1" applyFont="1" applyFill="1" applyBorder="1" applyAlignment="1" applyProtection="1"/>
    <xf numFmtId="3" fontId="6" fillId="0" borderId="16" xfId="0" applyNumberFormat="1" applyFont="1" applyFill="1" applyBorder="1" applyAlignment="1" applyProtection="1"/>
    <xf numFmtId="3" fontId="9" fillId="0" borderId="17" xfId="9" applyNumberFormat="1" applyFont="1" applyFill="1" applyBorder="1" applyAlignment="1" applyProtection="1"/>
    <xf numFmtId="3" fontId="6" fillId="0" borderId="18" xfId="0" applyNumberFormat="1" applyFont="1" applyFill="1" applyBorder="1" applyAlignment="1" applyProtection="1"/>
    <xf numFmtId="3" fontId="6" fillId="0" borderId="19" xfId="0" applyNumberFormat="1" applyFont="1" applyFill="1" applyBorder="1" applyAlignment="1" applyProtection="1"/>
    <xf numFmtId="3" fontId="6" fillId="0" borderId="20" xfId="0" applyNumberFormat="1" applyFont="1" applyFill="1" applyBorder="1" applyAlignment="1" applyProtection="1"/>
    <xf numFmtId="3" fontId="6" fillId="0" borderId="11" xfId="0" applyNumberFormat="1" applyFont="1" applyFill="1" applyBorder="1" applyAlignment="1" applyProtection="1"/>
    <xf numFmtId="3" fontId="6" fillId="0" borderId="12" xfId="0" applyNumberFormat="1" applyFont="1" applyFill="1" applyBorder="1" applyAlignment="1" applyProtection="1"/>
    <xf numFmtId="3" fontId="6" fillId="0" borderId="17" xfId="0" applyNumberFormat="1" applyFont="1" applyFill="1" applyBorder="1" applyAlignment="1" applyProtection="1"/>
    <xf numFmtId="3" fontId="7" fillId="0" borderId="8" xfId="0" applyNumberFormat="1" applyFont="1" applyFill="1" applyBorder="1" applyAlignment="1" applyProtection="1">
      <alignment horizontal="right" vertical="center"/>
    </xf>
    <xf numFmtId="9" fontId="6" fillId="4" borderId="0" xfId="6" applyFont="1" applyFill="1" applyBorder="1" applyAlignment="1" applyProtection="1">
      <alignment horizontal="center" vertical="center"/>
    </xf>
    <xf numFmtId="0" fontId="10" fillId="2" borderId="21" xfId="0" applyFont="1" applyFill="1" applyBorder="1" applyAlignment="1" applyProtection="1">
      <alignment vertical="top"/>
    </xf>
    <xf numFmtId="0" fontId="10" fillId="2" borderId="22" xfId="0" applyFont="1" applyFill="1" applyBorder="1" applyAlignment="1" applyProtection="1">
      <alignment vertical="top"/>
    </xf>
    <xf numFmtId="0" fontId="10" fillId="2" borderId="19" xfId="0" applyFont="1" applyFill="1" applyBorder="1" applyAlignment="1" applyProtection="1">
      <alignment horizontal="center" vertical="top"/>
    </xf>
    <xf numFmtId="3" fontId="6" fillId="0" borderId="23" xfId="0" applyNumberFormat="1" applyFont="1" applyFill="1" applyBorder="1" applyAlignment="1" applyProtection="1"/>
    <xf numFmtId="3" fontId="6" fillId="0" borderId="24" xfId="0" applyNumberFormat="1" applyFont="1" applyFill="1" applyBorder="1" applyAlignment="1" applyProtection="1"/>
    <xf numFmtId="3" fontId="6" fillId="0" borderId="25" xfId="0" applyNumberFormat="1" applyFont="1" applyFill="1" applyBorder="1" applyAlignment="1" applyProtection="1"/>
    <xf numFmtId="3" fontId="6" fillId="0" borderId="26" xfId="0" applyNumberFormat="1" applyFont="1" applyFill="1" applyBorder="1" applyAlignment="1" applyProtection="1"/>
    <xf numFmtId="3" fontId="9" fillId="0" borderId="21" xfId="9" applyNumberFormat="1" applyFont="1" applyFill="1" applyBorder="1" applyAlignment="1" applyProtection="1"/>
    <xf numFmtId="3" fontId="6" fillId="0" borderId="27" xfId="0" applyNumberFormat="1" applyFont="1" applyFill="1" applyBorder="1" applyAlignment="1" applyProtection="1"/>
    <xf numFmtId="3" fontId="6" fillId="0" borderId="21" xfId="0" applyNumberFormat="1" applyFont="1" applyFill="1" applyBorder="1" applyAlignment="1" applyProtection="1"/>
    <xf numFmtId="0" fontId="10" fillId="0" borderId="14" xfId="0" applyFont="1" applyFill="1" applyBorder="1" applyAlignment="1" applyProtection="1">
      <alignment horizontal="center" vertical="top"/>
    </xf>
    <xf numFmtId="3" fontId="6" fillId="0" borderId="15" xfId="0" applyNumberFormat="1" applyFont="1" applyFill="1" applyBorder="1" applyAlignment="1" applyProtection="1"/>
    <xf numFmtId="0" fontId="10" fillId="0" borderId="3" xfId="0" applyFont="1" applyFill="1" applyBorder="1" applyAlignment="1" applyProtection="1">
      <alignment horizontal="center" vertical="top"/>
    </xf>
    <xf numFmtId="3" fontId="9" fillId="0" borderId="25" xfId="9" applyNumberFormat="1" applyFont="1" applyFill="1" applyBorder="1" applyAlignment="1" applyProtection="1"/>
    <xf numFmtId="3" fontId="9" fillId="0" borderId="1" xfId="9" applyNumberFormat="1" applyFont="1" applyFill="1" applyBorder="1" applyAlignment="1" applyProtection="1"/>
    <xf numFmtId="3" fontId="6" fillId="4" borderId="17" xfId="0" applyNumberFormat="1" applyFont="1" applyFill="1" applyBorder="1" applyAlignment="1" applyProtection="1"/>
    <xf numFmtId="3" fontId="2" fillId="7" borderId="13" xfId="3" applyNumberFormat="1" applyFont="1" applyFill="1" applyBorder="1" applyAlignment="1" applyProtection="1">
      <protection locked="0"/>
    </xf>
    <xf numFmtId="3" fontId="10" fillId="7" borderId="13" xfId="10" applyNumberFormat="1" applyFont="1" applyFill="1" applyBorder="1" applyAlignment="1" applyProtection="1">
      <protection locked="0"/>
    </xf>
    <xf numFmtId="3" fontId="3" fillId="7" borderId="13" xfId="0" applyNumberFormat="1" applyFont="1" applyFill="1" applyBorder="1" applyAlignment="1" applyProtection="1">
      <protection locked="0"/>
    </xf>
    <xf numFmtId="165" fontId="14" fillId="0" borderId="13" xfId="10" applyNumberFormat="1" applyFont="1" applyFill="1" applyBorder="1" applyAlignment="1" applyProtection="1"/>
    <xf numFmtId="3" fontId="10" fillId="0" borderId="13" xfId="0" applyNumberFormat="1" applyFont="1" applyFill="1" applyBorder="1" applyAlignment="1" applyProtection="1"/>
    <xf numFmtId="3" fontId="2" fillId="4" borderId="0" xfId="9" applyNumberFormat="1" applyFont="1" applyFill="1" applyBorder="1" applyAlignment="1" applyProtection="1"/>
    <xf numFmtId="3" fontId="10" fillId="7" borderId="7" xfId="0" applyNumberFormat="1" applyFont="1" applyFill="1" applyBorder="1" applyAlignment="1" applyProtection="1">
      <protection locked="0"/>
    </xf>
    <xf numFmtId="3" fontId="10" fillId="7" borderId="6" xfId="0" applyNumberFormat="1" applyFont="1" applyFill="1" applyBorder="1" applyAlignment="1" applyProtection="1">
      <protection locked="0"/>
    </xf>
    <xf numFmtId="3" fontId="6" fillId="0" borderId="14" xfId="0" applyNumberFormat="1" applyFont="1" applyFill="1" applyBorder="1" applyAlignment="1" applyProtection="1"/>
    <xf numFmtId="0" fontId="2" fillId="0" borderId="0" xfId="0" applyFont="1" applyBorder="1" applyProtection="1"/>
    <xf numFmtId="0" fontId="11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wrapText="1"/>
    </xf>
    <xf numFmtId="14" fontId="13" fillId="0" borderId="0" xfId="0" applyNumberFormat="1" applyFont="1" applyFill="1" applyBorder="1" applyAlignment="1" applyProtection="1">
      <alignment wrapText="1"/>
    </xf>
    <xf numFmtId="0" fontId="2" fillId="0" borderId="0" xfId="0" applyFont="1" applyFill="1" applyBorder="1" applyProtection="1"/>
    <xf numFmtId="0" fontId="2" fillId="0" borderId="12" xfId="0" applyFont="1" applyBorder="1" applyProtection="1"/>
    <xf numFmtId="165" fontId="14" fillId="0" borderId="1" xfId="10" applyNumberFormat="1" applyFont="1" applyFill="1" applyBorder="1" applyAlignment="1" applyProtection="1"/>
    <xf numFmtId="165" fontId="14" fillId="0" borderId="25" xfId="10" applyNumberFormat="1" applyFont="1" applyFill="1" applyBorder="1" applyAlignment="1" applyProtection="1"/>
    <xf numFmtId="165" fontId="14" fillId="0" borderId="9" xfId="10" applyNumberFormat="1" applyFont="1" applyFill="1" applyBorder="1" applyAlignment="1" applyProtection="1"/>
    <xf numFmtId="165" fontId="14" fillId="0" borderId="15" xfId="10" applyNumberFormat="1" applyFont="1" applyFill="1" applyBorder="1" applyAlignment="1" applyProtection="1">
      <alignment horizontal="center"/>
    </xf>
    <xf numFmtId="165" fontId="10" fillId="0" borderId="15" xfId="10" applyNumberFormat="1" applyFont="1" applyFill="1" applyBorder="1" applyAlignment="1" applyProtection="1">
      <alignment horizontal="center"/>
    </xf>
    <xf numFmtId="17" fontId="2" fillId="0" borderId="0" xfId="0" applyNumberFormat="1" applyFont="1" applyProtection="1"/>
    <xf numFmtId="3" fontId="8" fillId="4" borderId="8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/>
    <xf numFmtId="9" fontId="1" fillId="0" borderId="14" xfId="4" applyFill="1" applyBorder="1" applyAlignment="1" applyProtection="1"/>
    <xf numFmtId="3" fontId="10" fillId="0" borderId="8" xfId="0" applyNumberFormat="1" applyFont="1" applyFill="1" applyBorder="1" applyAlignment="1" applyProtection="1"/>
    <xf numFmtId="9" fontId="1" fillId="0" borderId="13" xfId="4" applyFill="1" applyBorder="1" applyAlignment="1" applyProtection="1"/>
    <xf numFmtId="3" fontId="8" fillId="4" borderId="9" xfId="0" applyNumberFormat="1" applyFont="1" applyFill="1" applyBorder="1" applyAlignment="1" applyProtection="1"/>
    <xf numFmtId="3" fontId="10" fillId="0" borderId="9" xfId="0" applyNumberFormat="1" applyFont="1" applyFill="1" applyBorder="1" applyAlignment="1" applyProtection="1"/>
    <xf numFmtId="9" fontId="1" fillId="0" borderId="15" xfId="4" applyFill="1" applyBorder="1" applyAlignment="1" applyProtection="1"/>
    <xf numFmtId="3" fontId="10" fillId="0" borderId="0" xfId="0" applyNumberFormat="1" applyFont="1" applyFill="1" applyBorder="1" applyAlignment="1" applyProtection="1"/>
    <xf numFmtId="3" fontId="2" fillId="0" borderId="0" xfId="9" applyNumberFormat="1" applyFont="1" applyFill="1" applyBorder="1" applyAlignment="1" applyProtection="1"/>
    <xf numFmtId="3" fontId="2" fillId="0" borderId="0" xfId="3" applyNumberFormat="1" applyFont="1" applyFill="1" applyBorder="1" applyAlignment="1" applyProtection="1"/>
    <xf numFmtId="3" fontId="2" fillId="8" borderId="13" xfId="3" applyNumberFormat="1" applyFont="1" applyFill="1" applyBorder="1" applyAlignment="1" applyProtection="1"/>
    <xf numFmtId="3" fontId="2" fillId="8" borderId="8" xfId="3" applyNumberFormat="1" applyFont="1" applyFill="1" applyBorder="1" applyAlignment="1" applyProtection="1"/>
    <xf numFmtId="3" fontId="10" fillId="0" borderId="0" xfId="10" applyNumberFormat="1" applyFont="1" applyFill="1" applyBorder="1" applyAlignment="1" applyProtection="1"/>
    <xf numFmtId="3" fontId="10" fillId="0" borderId="13" xfId="10" applyNumberFormat="1" applyFont="1" applyFill="1" applyBorder="1" applyAlignment="1" applyProtection="1"/>
    <xf numFmtId="3" fontId="3" fillId="0" borderId="0" xfId="0" applyNumberFormat="1" applyFont="1" applyFill="1" applyBorder="1" applyAlignment="1" applyProtection="1"/>
    <xf numFmtId="3" fontId="3" fillId="0" borderId="13" xfId="0" applyNumberFormat="1" applyFont="1" applyFill="1" applyBorder="1" applyAlignment="1" applyProtection="1"/>
    <xf numFmtId="0" fontId="2" fillId="0" borderId="3" xfId="0" applyFont="1" applyBorder="1" applyProtection="1"/>
    <xf numFmtId="0" fontId="2" fillId="0" borderId="5" xfId="0" applyFont="1" applyBorder="1" applyProtection="1"/>
    <xf numFmtId="0" fontId="2" fillId="0" borderId="9" xfId="0" applyFont="1" applyBorder="1" applyProtection="1"/>
    <xf numFmtId="0" fontId="2" fillId="0" borderId="6" xfId="0" applyFont="1" applyBorder="1" applyProtection="1"/>
    <xf numFmtId="0" fontId="2" fillId="0" borderId="8" xfId="0" applyFont="1" applyBorder="1" applyProtection="1"/>
    <xf numFmtId="0" fontId="2" fillId="0" borderId="7" xfId="0" applyFont="1" applyBorder="1" applyProtection="1"/>
    <xf numFmtId="0" fontId="2" fillId="0" borderId="2" xfId="0" applyFont="1" applyBorder="1" applyProtection="1"/>
    <xf numFmtId="0" fontId="11" fillId="7" borderId="0" xfId="0" applyFont="1" applyFill="1" applyBorder="1" applyAlignment="1" applyProtection="1">
      <alignment horizontal="center"/>
      <protection locked="0"/>
    </xf>
    <xf numFmtId="0" fontId="4" fillId="7" borderId="0" xfId="0" applyFont="1" applyFill="1" applyBorder="1" applyAlignment="1" applyProtection="1">
      <alignment horizontal="center" wrapText="1"/>
      <protection locked="0"/>
    </xf>
    <xf numFmtId="0" fontId="4" fillId="7" borderId="0" xfId="0" applyFont="1" applyFill="1" applyBorder="1" applyAlignment="1" applyProtection="1">
      <alignment wrapText="1"/>
      <protection locked="0"/>
    </xf>
    <xf numFmtId="3" fontId="8" fillId="0" borderId="0" xfId="0" applyNumberFormat="1" applyFont="1" applyFill="1" applyBorder="1" applyAlignment="1" applyProtection="1">
      <protection locked="0"/>
    </xf>
    <xf numFmtId="3" fontId="8" fillId="0" borderId="4" xfId="0" applyNumberFormat="1" applyFont="1" applyFill="1" applyBorder="1" applyAlignment="1" applyProtection="1">
      <protection locked="0"/>
    </xf>
    <xf numFmtId="0" fontId="16" fillId="9" borderId="4" xfId="0" applyFont="1" applyFill="1" applyBorder="1" applyAlignment="1" applyProtection="1">
      <alignment horizontal="left" vertical="top" wrapText="1"/>
      <protection locked="0"/>
    </xf>
    <xf numFmtId="0" fontId="16" fillId="9" borderId="4" xfId="0" applyFont="1" applyFill="1" applyBorder="1" applyAlignment="1" applyProtection="1">
      <alignment horizontal="left" vertical="top"/>
      <protection locked="0"/>
    </xf>
    <xf numFmtId="0" fontId="16" fillId="9" borderId="5" xfId="0" applyFont="1" applyFill="1" applyBorder="1" applyAlignment="1" applyProtection="1">
      <alignment horizontal="left" vertical="top"/>
      <protection locked="0"/>
    </xf>
    <xf numFmtId="0" fontId="16" fillId="9" borderId="2" xfId="0" applyFont="1" applyFill="1" applyBorder="1" applyAlignment="1" applyProtection="1">
      <alignment horizontal="left" vertical="top"/>
      <protection locked="0"/>
    </xf>
    <xf numFmtId="0" fontId="16" fillId="9" borderId="6" xfId="0" applyFont="1" applyFill="1" applyBorder="1" applyAlignment="1" applyProtection="1">
      <alignment horizontal="left" vertical="top"/>
      <protection locked="0"/>
    </xf>
    <xf numFmtId="0" fontId="16" fillId="9" borderId="0" xfId="0" applyFont="1" applyFill="1" applyBorder="1" applyAlignment="1" applyProtection="1">
      <alignment horizontal="left" vertical="top"/>
      <protection locked="0"/>
    </xf>
    <xf numFmtId="0" fontId="16" fillId="9" borderId="7" xfId="0" applyFont="1" applyFill="1" applyBorder="1" applyAlignment="1" applyProtection="1">
      <alignment horizontal="left" vertical="top"/>
      <protection locked="0"/>
    </xf>
  </cellXfs>
  <cellStyles count="11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_#Last edition copy v3_Приложение1 Тариф1,2_ИП Ванеев_11.02.2009_ОПИУ,кэш" xfId="3" xr:uid="{00000000-0005-0000-0000-000003000000}"/>
    <cellStyle name="Процентный" xfId="4" builtinId="5"/>
    <cellStyle name="Процентный 2" xfId="5" xr:uid="{00000000-0005-0000-0000-000005000000}"/>
    <cellStyle name="Процентный_Приложение1 Тариф1,2_ИП Ванеев_11.02.2009_ОПИУ,кэш" xfId="6" xr:uid="{00000000-0005-0000-0000-000006000000}"/>
    <cellStyle name="Стиль_консолидации" xfId="7" xr:uid="{00000000-0005-0000-0000-000007000000}"/>
    <cellStyle name="Финансовый 2" xfId="8" xr:uid="{00000000-0005-0000-0000-000008000000}"/>
    <cellStyle name="Финансовый_#Last edition copy v3" xfId="9" xr:uid="{00000000-0005-0000-0000-000009000000}"/>
    <cellStyle name="Финансовый_Приложение1 Тариф1,2_ИП Ванеев_11.02.2009_ОПИУ,кэш" xfId="10" xr:uid="{00000000-0005-0000-0000-00000A000000}"/>
  </cellStyles>
  <dxfs count="10"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24994659260841701"/>
      </font>
      <fill>
        <patternFill patternType="none">
          <bgColor indexed="65"/>
        </patternFill>
      </fill>
    </dxf>
    <dxf>
      <font>
        <color theme="0" tint="-0.34998626667073579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D5B7~1/LOCALS~1/Temp/Documents%20and%20Settings/3/&#1056;&#1072;&#1073;&#1086;&#1095;&#1080;&#1081;%20&#1089;&#1090;&#1086;&#1083;/&#1052;&#1060;/&#1048;&#1055;%20&#1061;&#1072;&#1085;&#1090;&#1091;&#1077;&#1074;%20&#1083;&#1072;&#1073;&#1099;&#1090;&#1085;&#1072;&#1085;&#1075;&#1080;%20&#1087;&#1086;&#1074;&#1090;&#1086;&#1088;&#1085;&#1086;/&#1061;&#1072;&#1085;&#1090;&#1091;&#1077;&#1074;/080904%20&#1058;&#1072;&#1088;&#1080;&#1092;%201%20&#1052;&#1091;&#1093;&#1072;&#1084;&#1077;&#1090;&#1079;&#1103;&#1085;&#1086;&#1074;&#1072;%20500000&#1088;&#1091;&#1073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зюме"/>
      <sheetName val="У_ОПиУ 3_12мес"/>
      <sheetName val="СashFlow"/>
      <sheetName val="Guaranty"/>
      <sheetName val="График"/>
      <sheetName val="Лист согласования"/>
      <sheetName val="Схема помещения"/>
      <sheetName val="Протокол КК"/>
      <sheetName val="_ReportDateList"/>
      <sheetName val="_Setings"/>
    </sheetNames>
    <sheetDataSet>
      <sheetData sheetId="0">
        <row r="1">
          <cell r="BA1" t="str">
            <v>рублей</v>
          </cell>
        </row>
        <row r="2">
          <cell r="BA2" t="str">
            <v>тыс.руб</v>
          </cell>
        </row>
      </sheetData>
      <sheetData sheetId="1">
        <row r="31">
          <cell r="CI31">
            <v>0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4">
    <pageSetUpPr fitToPage="1"/>
  </sheetPr>
  <dimension ref="A1:T63"/>
  <sheetViews>
    <sheetView tabSelected="1" zoomScale="80" zoomScaleNormal="80" workbookViewId="0">
      <selection activeCell="V4" sqref="V4"/>
    </sheetView>
  </sheetViews>
  <sheetFormatPr defaultRowHeight="12.75" x14ac:dyDescent="0.2"/>
  <cols>
    <col min="1" max="1" width="2.7109375" style="1" customWidth="1"/>
    <col min="2" max="2" width="26.5703125" style="1" customWidth="1"/>
    <col min="3" max="3" width="7.5703125" style="1" customWidth="1"/>
    <col min="4" max="4" width="8.5703125" style="1" customWidth="1"/>
    <col min="5" max="17" width="11.42578125" style="1" customWidth="1"/>
    <col min="18" max="18" width="8.5703125" style="1" customWidth="1"/>
    <col min="19" max="19" width="7.85546875" style="1" customWidth="1"/>
    <col min="20" max="20" width="11.42578125" style="1" customWidth="1"/>
    <col min="21" max="16384" width="9.140625" style="1"/>
  </cols>
  <sheetData>
    <row r="1" spans="1:20" s="89" customFormat="1" ht="24" customHeight="1" x14ac:dyDescent="0.25">
      <c r="B1" s="90" t="e">
        <f>#REF!</f>
        <v>#REF!</v>
      </c>
      <c r="C1" s="90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</row>
    <row r="2" spans="1:20" s="89" customFormat="1" ht="15" x14ac:dyDescent="0.25">
      <c r="B2" s="90"/>
      <c r="C2" s="90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 s="89" customFormat="1" ht="15" x14ac:dyDescent="0.25">
      <c r="B3" s="90" t="s">
        <v>37</v>
      </c>
      <c r="C3" s="90"/>
      <c r="D3" s="125">
        <v>12</v>
      </c>
      <c r="E3" s="126">
        <v>2018</v>
      </c>
      <c r="F3" s="92"/>
      <c r="G3" s="91"/>
      <c r="H3" s="90" t="s">
        <v>38</v>
      </c>
      <c r="I3" s="91"/>
      <c r="J3" s="91"/>
      <c r="K3" s="127">
        <v>12</v>
      </c>
      <c r="L3" s="91"/>
      <c r="M3" s="91"/>
      <c r="N3" s="91"/>
      <c r="O3" s="91"/>
      <c r="P3" s="91"/>
      <c r="Q3" s="91"/>
      <c r="R3" s="91"/>
      <c r="S3" s="91"/>
      <c r="T3" s="91"/>
    </row>
    <row r="4" spans="1:20" x14ac:dyDescent="0.2">
      <c r="A4" s="93"/>
      <c r="B4" s="93"/>
      <c r="C4" s="89"/>
      <c r="D4" s="89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89"/>
      <c r="R4" s="89"/>
      <c r="S4" s="89"/>
      <c r="T4" s="89"/>
    </row>
    <row r="5" spans="1:20" ht="12.75" customHeight="1" x14ac:dyDescent="0.2">
      <c r="A5" s="23" t="s">
        <v>32</v>
      </c>
      <c r="B5" s="24"/>
      <c r="C5" s="32" t="s">
        <v>34</v>
      </c>
      <c r="D5" s="30"/>
      <c r="E5" s="64" t="s">
        <v>36</v>
      </c>
      <c r="F5" s="65"/>
      <c r="G5" s="65"/>
      <c r="H5" s="64" t="s">
        <v>36</v>
      </c>
      <c r="I5" s="66"/>
      <c r="J5" s="66"/>
      <c r="K5" s="64" t="s">
        <v>36</v>
      </c>
      <c r="L5" s="66"/>
      <c r="M5" s="66"/>
      <c r="N5" s="64" t="s">
        <v>36</v>
      </c>
      <c r="O5" s="66"/>
      <c r="P5" s="66"/>
      <c r="Q5" s="74" t="s">
        <v>0</v>
      </c>
      <c r="R5" s="76" t="s">
        <v>39</v>
      </c>
      <c r="S5" s="74" t="s">
        <v>40</v>
      </c>
      <c r="T5" s="74" t="s">
        <v>0</v>
      </c>
    </row>
    <row r="6" spans="1:20" s="100" customFormat="1" x14ac:dyDescent="0.2">
      <c r="A6" s="25" t="s">
        <v>33</v>
      </c>
      <c r="B6" s="26"/>
      <c r="C6" s="33" t="s">
        <v>35</v>
      </c>
      <c r="D6" s="31"/>
      <c r="E6" s="95">
        <f t="shared" ref="E6:O6" si="0">EDATE(F6,-1)</f>
        <v>43101</v>
      </c>
      <c r="F6" s="95">
        <f t="shared" si="0"/>
        <v>43132</v>
      </c>
      <c r="G6" s="95">
        <f t="shared" si="0"/>
        <v>43160</v>
      </c>
      <c r="H6" s="95">
        <f t="shared" si="0"/>
        <v>43191</v>
      </c>
      <c r="I6" s="95">
        <f t="shared" si="0"/>
        <v>43221</v>
      </c>
      <c r="J6" s="95">
        <f t="shared" si="0"/>
        <v>43252</v>
      </c>
      <c r="K6" s="95">
        <f t="shared" si="0"/>
        <v>43282</v>
      </c>
      <c r="L6" s="95">
        <f t="shared" si="0"/>
        <v>43313</v>
      </c>
      <c r="M6" s="95">
        <f t="shared" si="0"/>
        <v>43344</v>
      </c>
      <c r="N6" s="95">
        <f t="shared" si="0"/>
        <v>43374</v>
      </c>
      <c r="O6" s="95">
        <f t="shared" si="0"/>
        <v>43405</v>
      </c>
      <c r="P6" s="96">
        <f>DATE(E3,D3,1)</f>
        <v>43435</v>
      </c>
      <c r="Q6" s="83"/>
      <c r="R6" s="97"/>
      <c r="S6" s="98" t="s">
        <v>23</v>
      </c>
      <c r="T6" s="99" t="s">
        <v>41</v>
      </c>
    </row>
    <row r="7" spans="1:20" x14ac:dyDescent="0.2">
      <c r="A7" s="27" t="s">
        <v>1</v>
      </c>
      <c r="B7" s="5"/>
      <c r="C7" s="27"/>
      <c r="D7" s="28">
        <f ca="1">IFERROR(Q7/Q11-1,0)</f>
        <v>0</v>
      </c>
      <c r="E7" s="53">
        <f t="shared" ref="E7:H7" si="1">SUM(E8:E10)</f>
        <v>0</v>
      </c>
      <c r="F7" s="53">
        <f t="shared" si="1"/>
        <v>0</v>
      </c>
      <c r="G7" s="53">
        <f t="shared" si="1"/>
        <v>0</v>
      </c>
      <c r="H7" s="69">
        <f t="shared" si="1"/>
        <v>0</v>
      </c>
      <c r="I7" s="53">
        <f t="shared" ref="I7:Q7" si="2">SUM(I8:I10)</f>
        <v>0</v>
      </c>
      <c r="J7" s="53">
        <f t="shared" si="2"/>
        <v>0</v>
      </c>
      <c r="K7" s="53">
        <f t="shared" si="2"/>
        <v>0</v>
      </c>
      <c r="L7" s="53">
        <f t="shared" si="2"/>
        <v>0</v>
      </c>
      <c r="M7" s="53">
        <f t="shared" si="2"/>
        <v>0</v>
      </c>
      <c r="N7" s="53">
        <f t="shared" si="2"/>
        <v>0</v>
      </c>
      <c r="O7" s="53">
        <f t="shared" si="2"/>
        <v>0</v>
      </c>
      <c r="P7" s="69">
        <f t="shared" si="2"/>
        <v>0</v>
      </c>
      <c r="Q7" s="53">
        <f t="shared" ca="1" si="2"/>
        <v>0</v>
      </c>
      <c r="R7" s="69"/>
      <c r="S7" s="88"/>
      <c r="T7" s="53">
        <f>SUM(T8:T10)</f>
        <v>0</v>
      </c>
    </row>
    <row r="8" spans="1:20" x14ac:dyDescent="0.2">
      <c r="A8" s="6" t="s">
        <v>2</v>
      </c>
      <c r="B8" s="2" t="s">
        <v>24</v>
      </c>
      <c r="C8" s="101"/>
      <c r="D8" s="29">
        <f ca="1">IFERROR(Q8/Q12-1,0)</f>
        <v>0</v>
      </c>
      <c r="E8" s="44">
        <v>0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84">
        <f ca="1">SUM(OFFSET(P8,0,0,1,-$K$3))/$K$3</f>
        <v>0</v>
      </c>
      <c r="R8" s="102"/>
      <c r="S8" s="103" t="e">
        <f ca="1">Q8/$Q$7</f>
        <v>#DIV/0!</v>
      </c>
      <c r="T8" s="86">
        <v>0</v>
      </c>
    </row>
    <row r="9" spans="1:20" ht="12.75" customHeight="1" x14ac:dyDescent="0.2">
      <c r="A9" s="6" t="s">
        <v>2</v>
      </c>
      <c r="B9" s="2" t="s">
        <v>26</v>
      </c>
      <c r="C9" s="101"/>
      <c r="D9" s="29">
        <f ca="1">IFERROR(Q9/Q13-1,0)</f>
        <v>0</v>
      </c>
      <c r="E9" s="45">
        <v>0</v>
      </c>
      <c r="F9" s="45">
        <v>0</v>
      </c>
      <c r="G9" s="45">
        <v>0</v>
      </c>
      <c r="H9" s="48">
        <v>0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8">
        <v>0</v>
      </c>
      <c r="Q9" s="84">
        <f ca="1">SUM(OFFSET(P9,0,0,1,-$K$3))/$K$3</f>
        <v>0</v>
      </c>
      <c r="R9" s="104"/>
      <c r="S9" s="105" t="e">
        <f ca="1">Q9/$Q$7</f>
        <v>#DIV/0!</v>
      </c>
      <c r="T9" s="86">
        <v>0</v>
      </c>
    </row>
    <row r="10" spans="1:20" ht="12.75" customHeight="1" x14ac:dyDescent="0.2">
      <c r="A10" s="7" t="s">
        <v>2</v>
      </c>
      <c r="B10" s="3" t="s">
        <v>27</v>
      </c>
      <c r="C10" s="106"/>
      <c r="D10" s="29">
        <f ca="1">IFERROR(Q10/Q14-1,0)</f>
        <v>0</v>
      </c>
      <c r="E10" s="46">
        <v>0</v>
      </c>
      <c r="F10" s="46">
        <v>0</v>
      </c>
      <c r="G10" s="46">
        <v>0</v>
      </c>
      <c r="H10" s="49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9">
        <v>0</v>
      </c>
      <c r="Q10" s="84">
        <f ca="1">SUM(OFFSET(P10,0,0,1,-$K$3))/$K$3</f>
        <v>0</v>
      </c>
      <c r="R10" s="107"/>
      <c r="S10" s="108" t="e">
        <f ca="1">Q10/$Q$7</f>
        <v>#DIV/0!</v>
      </c>
      <c r="T10" s="87">
        <v>0</v>
      </c>
    </row>
    <row r="11" spans="1:20" x14ac:dyDescent="0.2">
      <c r="A11" s="4" t="s">
        <v>3</v>
      </c>
      <c r="B11" s="5"/>
      <c r="C11" s="5"/>
      <c r="D11" s="5"/>
      <c r="E11" s="53">
        <f t="shared" ref="E11:H11" si="3">SUM(E12:E14)</f>
        <v>0</v>
      </c>
      <c r="F11" s="53">
        <f t="shared" si="3"/>
        <v>0</v>
      </c>
      <c r="G11" s="53">
        <f t="shared" si="3"/>
        <v>0</v>
      </c>
      <c r="H11" s="69">
        <f t="shared" si="3"/>
        <v>0</v>
      </c>
      <c r="I11" s="53">
        <f t="shared" ref="I11:Q11" si="4">SUM(I12:I14)</f>
        <v>0</v>
      </c>
      <c r="J11" s="53">
        <f t="shared" si="4"/>
        <v>0</v>
      </c>
      <c r="K11" s="53">
        <f t="shared" si="4"/>
        <v>0</v>
      </c>
      <c r="L11" s="53">
        <f t="shared" si="4"/>
        <v>0</v>
      </c>
      <c r="M11" s="53">
        <f t="shared" si="4"/>
        <v>0</v>
      </c>
      <c r="N11" s="53">
        <f t="shared" si="4"/>
        <v>0</v>
      </c>
      <c r="O11" s="53">
        <f t="shared" si="4"/>
        <v>0</v>
      </c>
      <c r="P11" s="69">
        <f t="shared" si="4"/>
        <v>0</v>
      </c>
      <c r="Q11" s="53">
        <f t="shared" ca="1" si="4"/>
        <v>0</v>
      </c>
      <c r="R11" s="69"/>
      <c r="S11" s="53"/>
      <c r="T11" s="67">
        <f>SUM(T12:T14)</f>
        <v>0</v>
      </c>
    </row>
    <row r="12" spans="1:20" ht="12" customHeight="1" x14ac:dyDescent="0.2">
      <c r="A12" s="6" t="s">
        <v>2</v>
      </c>
      <c r="B12" s="2" t="str">
        <f>B8</f>
        <v>Продажа продуции</v>
      </c>
      <c r="C12" s="2"/>
      <c r="D12" s="34"/>
      <c r="E12" s="45">
        <v>0</v>
      </c>
      <c r="F12" s="45">
        <v>0</v>
      </c>
      <c r="G12" s="45">
        <v>0</v>
      </c>
      <c r="H12" s="48">
        <v>0</v>
      </c>
      <c r="I12" s="45">
        <v>0</v>
      </c>
      <c r="J12" s="45">
        <v>0</v>
      </c>
      <c r="K12" s="45">
        <v>0</v>
      </c>
      <c r="L12" s="45">
        <v>0</v>
      </c>
      <c r="M12" s="45">
        <v>0</v>
      </c>
      <c r="N12" s="45">
        <v>0</v>
      </c>
      <c r="O12" s="45">
        <v>0</v>
      </c>
      <c r="P12" s="48">
        <v>0</v>
      </c>
      <c r="Q12" s="84">
        <f ca="1">SUM(OFFSET(P12,0,0,1,-$K$3))/$K$3</f>
        <v>0</v>
      </c>
      <c r="R12" s="109"/>
      <c r="S12" s="103" t="e">
        <f ca="1">Q12/$Q$11</f>
        <v>#DIV/0!</v>
      </c>
      <c r="T12" s="86">
        <v>0</v>
      </c>
    </row>
    <row r="13" spans="1:20" ht="12.75" customHeight="1" x14ac:dyDescent="0.2">
      <c r="A13" s="6" t="s">
        <v>2</v>
      </c>
      <c r="B13" s="2" t="str">
        <f>B9</f>
        <v>Оказание услуг</v>
      </c>
      <c r="C13" s="2"/>
      <c r="D13" s="34"/>
      <c r="E13" s="45">
        <v>0</v>
      </c>
      <c r="F13" s="45">
        <v>0</v>
      </c>
      <c r="G13" s="45">
        <v>0</v>
      </c>
      <c r="H13" s="48">
        <v>0</v>
      </c>
      <c r="I13" s="45">
        <v>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8">
        <v>0</v>
      </c>
      <c r="Q13" s="84">
        <f ca="1">SUM(OFFSET(P13,0,0,1,-$K$3))/$K$3</f>
        <v>0</v>
      </c>
      <c r="R13" s="109"/>
      <c r="S13" s="105" t="e">
        <f ca="1">Q13/$Q$11</f>
        <v>#DIV/0!</v>
      </c>
      <c r="T13" s="86">
        <v>0</v>
      </c>
    </row>
    <row r="14" spans="1:20" ht="12.75" customHeight="1" x14ac:dyDescent="0.2">
      <c r="A14" s="7" t="s">
        <v>2</v>
      </c>
      <c r="B14" s="3" t="str">
        <f>B10</f>
        <v>Выполнение работ</v>
      </c>
      <c r="C14" s="3"/>
      <c r="D14" s="35"/>
      <c r="E14" s="46">
        <v>0</v>
      </c>
      <c r="F14" s="46">
        <v>0</v>
      </c>
      <c r="G14" s="46">
        <v>0</v>
      </c>
      <c r="H14" s="49">
        <v>0</v>
      </c>
      <c r="I14" s="46">
        <v>0</v>
      </c>
      <c r="J14" s="46">
        <v>0</v>
      </c>
      <c r="K14" s="46">
        <v>0</v>
      </c>
      <c r="L14" s="46">
        <v>0</v>
      </c>
      <c r="M14" s="46">
        <v>0</v>
      </c>
      <c r="N14" s="46">
        <v>0</v>
      </c>
      <c r="O14" s="46">
        <v>0</v>
      </c>
      <c r="P14" s="49">
        <v>0</v>
      </c>
      <c r="Q14" s="84">
        <f ca="1">SUM(OFFSET(P14,0,0,1,-$K$3))/$K$3</f>
        <v>0</v>
      </c>
      <c r="R14" s="109"/>
      <c r="S14" s="108" t="e">
        <f ca="1">Q14/$Q$11</f>
        <v>#DIV/0!</v>
      </c>
      <c r="T14" s="86">
        <v>0</v>
      </c>
    </row>
    <row r="15" spans="1:20" x14ac:dyDescent="0.2">
      <c r="A15" s="8" t="s">
        <v>4</v>
      </c>
      <c r="B15" s="9"/>
      <c r="C15" s="62" t="s">
        <v>5</v>
      </c>
      <c r="D15" s="63">
        <f ca="1">IFERROR(Q15/Q7,0)</f>
        <v>0</v>
      </c>
      <c r="E15" s="54">
        <f t="shared" ref="E15:H15" si="5">E7-E11</f>
        <v>0</v>
      </c>
      <c r="F15" s="54">
        <f t="shared" si="5"/>
        <v>0</v>
      </c>
      <c r="G15" s="54">
        <f t="shared" si="5"/>
        <v>0</v>
      </c>
      <c r="H15" s="70">
        <f t="shared" si="5"/>
        <v>0</v>
      </c>
      <c r="I15" s="54">
        <f t="shared" ref="I15:Q15" si="6">I7-I11</f>
        <v>0</v>
      </c>
      <c r="J15" s="54">
        <f t="shared" si="6"/>
        <v>0</v>
      </c>
      <c r="K15" s="54">
        <f t="shared" si="6"/>
        <v>0</v>
      </c>
      <c r="L15" s="54">
        <f t="shared" si="6"/>
        <v>0</v>
      </c>
      <c r="M15" s="54">
        <f t="shared" si="6"/>
        <v>0</v>
      </c>
      <c r="N15" s="54">
        <f t="shared" si="6"/>
        <v>0</v>
      </c>
      <c r="O15" s="54">
        <f t="shared" si="6"/>
        <v>0</v>
      </c>
      <c r="P15" s="70">
        <f t="shared" si="6"/>
        <v>0</v>
      </c>
      <c r="Q15" s="54">
        <f t="shared" ca="1" si="6"/>
        <v>0</v>
      </c>
      <c r="R15" s="69"/>
      <c r="S15" s="75"/>
      <c r="T15" s="54">
        <f>T7-T11</f>
        <v>0</v>
      </c>
    </row>
    <row r="16" spans="1:20" x14ac:dyDescent="0.2">
      <c r="A16" s="4" t="s">
        <v>6</v>
      </c>
      <c r="B16" s="5"/>
      <c r="C16" s="17"/>
      <c r="D16" s="36"/>
      <c r="E16" s="55">
        <f t="shared" ref="E16:H16" si="7">SUM(E17:E24)+E28</f>
        <v>0</v>
      </c>
      <c r="F16" s="55">
        <f t="shared" si="7"/>
        <v>0</v>
      </c>
      <c r="G16" s="55">
        <f t="shared" si="7"/>
        <v>0</v>
      </c>
      <c r="H16" s="71">
        <f t="shared" si="7"/>
        <v>0</v>
      </c>
      <c r="I16" s="55">
        <f t="shared" ref="I16:Q16" si="8">SUM(I17:I24)+I28</f>
        <v>0</v>
      </c>
      <c r="J16" s="55">
        <f t="shared" si="8"/>
        <v>0</v>
      </c>
      <c r="K16" s="55">
        <f t="shared" si="8"/>
        <v>0</v>
      </c>
      <c r="L16" s="55">
        <f t="shared" si="8"/>
        <v>0</v>
      </c>
      <c r="M16" s="55">
        <f t="shared" si="8"/>
        <v>0</v>
      </c>
      <c r="N16" s="55">
        <f t="shared" si="8"/>
        <v>0</v>
      </c>
      <c r="O16" s="55">
        <f t="shared" si="8"/>
        <v>0</v>
      </c>
      <c r="P16" s="71">
        <f t="shared" si="8"/>
        <v>0</v>
      </c>
      <c r="Q16" s="55">
        <f t="shared" ca="1" si="8"/>
        <v>0</v>
      </c>
      <c r="R16" s="77"/>
      <c r="S16" s="78"/>
      <c r="T16" s="55">
        <f>SUM(T17:T24)+T28</f>
        <v>0</v>
      </c>
    </row>
    <row r="17" spans="1:20" x14ac:dyDescent="0.2">
      <c r="A17" s="6" t="s">
        <v>2</v>
      </c>
      <c r="B17" s="2" t="s">
        <v>7</v>
      </c>
      <c r="C17" s="18" t="s">
        <v>8</v>
      </c>
      <c r="D17" s="37">
        <v>10</v>
      </c>
      <c r="E17" s="47">
        <v>0</v>
      </c>
      <c r="F17" s="47">
        <v>0</v>
      </c>
      <c r="G17" s="47">
        <v>0</v>
      </c>
      <c r="H17" s="50">
        <v>0</v>
      </c>
      <c r="I17" s="47">
        <v>0</v>
      </c>
      <c r="J17" s="47">
        <v>0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50">
        <v>0</v>
      </c>
      <c r="Q17" s="84">
        <f t="shared" ref="Q17:Q28" ca="1" si="9">SUM(OFFSET(P17,0,0,1,-$K$3))/$K$3</f>
        <v>0</v>
      </c>
      <c r="R17" s="85">
        <f ca="1">IFERROR(Q17/D17,0)</f>
        <v>0</v>
      </c>
      <c r="S17" s="105" t="e">
        <f ca="1">Q17/$Q$16</f>
        <v>#DIV/0!</v>
      </c>
      <c r="T17" s="80">
        <v>0</v>
      </c>
    </row>
    <row r="18" spans="1:20" x14ac:dyDescent="0.2">
      <c r="A18" s="6" t="s">
        <v>2</v>
      </c>
      <c r="B18" s="2" t="s">
        <v>30</v>
      </c>
      <c r="C18" s="15" t="s">
        <v>9</v>
      </c>
      <c r="D18" s="38">
        <v>0</v>
      </c>
      <c r="E18" s="47">
        <v>0</v>
      </c>
      <c r="F18" s="47">
        <v>0</v>
      </c>
      <c r="G18" s="47">
        <v>0</v>
      </c>
      <c r="H18" s="50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>
        <v>0</v>
      </c>
      <c r="P18" s="50">
        <v>0</v>
      </c>
      <c r="Q18" s="84">
        <f t="shared" ca="1" si="9"/>
        <v>0</v>
      </c>
      <c r="R18" s="85">
        <f ca="1">IFERROR(Q18/D18,0)</f>
        <v>0</v>
      </c>
      <c r="S18" s="105" t="e">
        <f t="shared" ref="S18:S28" ca="1" si="10">Q18/$Q$16</f>
        <v>#DIV/0!</v>
      </c>
      <c r="T18" s="80">
        <v>0</v>
      </c>
    </row>
    <row r="19" spans="1:20" x14ac:dyDescent="0.2">
      <c r="A19" s="6" t="s">
        <v>2</v>
      </c>
      <c r="B19" s="2" t="s">
        <v>10</v>
      </c>
      <c r="C19" s="16" t="s">
        <v>11</v>
      </c>
      <c r="D19" s="39">
        <v>0</v>
      </c>
      <c r="E19" s="47">
        <v>0</v>
      </c>
      <c r="F19" s="47">
        <v>0</v>
      </c>
      <c r="G19" s="47">
        <v>0</v>
      </c>
      <c r="H19" s="50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50">
        <v>0</v>
      </c>
      <c r="Q19" s="84">
        <f t="shared" ca="1" si="9"/>
        <v>0</v>
      </c>
      <c r="R19" s="85">
        <f ca="1">IFERROR(Q19/D19,0)</f>
        <v>0</v>
      </c>
      <c r="S19" s="105" t="e">
        <f t="shared" ca="1" si="10"/>
        <v>#DIV/0!</v>
      </c>
      <c r="T19" s="80">
        <v>0</v>
      </c>
    </row>
    <row r="20" spans="1:20" x14ac:dyDescent="0.2">
      <c r="A20" s="6" t="s">
        <v>2</v>
      </c>
      <c r="B20" s="2" t="s">
        <v>12</v>
      </c>
      <c r="C20" s="2"/>
      <c r="D20" s="34"/>
      <c r="E20" s="47">
        <v>0</v>
      </c>
      <c r="F20" s="47">
        <v>0</v>
      </c>
      <c r="G20" s="47">
        <v>0</v>
      </c>
      <c r="H20" s="50">
        <v>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50">
        <v>0</v>
      </c>
      <c r="Q20" s="84">
        <f t="shared" ca="1" si="9"/>
        <v>0</v>
      </c>
      <c r="R20" s="110"/>
      <c r="S20" s="105" t="e">
        <f t="shared" ca="1" si="10"/>
        <v>#DIV/0!</v>
      </c>
      <c r="T20" s="80">
        <v>0</v>
      </c>
    </row>
    <row r="21" spans="1:20" x14ac:dyDescent="0.2">
      <c r="A21" s="6" t="s">
        <v>2</v>
      </c>
      <c r="B21" s="2" t="s">
        <v>13</v>
      </c>
      <c r="C21" s="2"/>
      <c r="D21" s="34"/>
      <c r="E21" s="47">
        <v>0</v>
      </c>
      <c r="F21" s="47">
        <v>0</v>
      </c>
      <c r="G21" s="47">
        <v>0</v>
      </c>
      <c r="H21" s="50">
        <v>0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50">
        <v>0</v>
      </c>
      <c r="Q21" s="84">
        <f t="shared" ca="1" si="9"/>
        <v>0</v>
      </c>
      <c r="R21" s="110"/>
      <c r="S21" s="105" t="e">
        <f t="shared" ca="1" si="10"/>
        <v>#DIV/0!</v>
      </c>
      <c r="T21" s="80">
        <v>0</v>
      </c>
    </row>
    <row r="22" spans="1:20" x14ac:dyDescent="0.2">
      <c r="A22" s="6" t="s">
        <v>2</v>
      </c>
      <c r="B22" s="2" t="s">
        <v>31</v>
      </c>
      <c r="C22" s="2"/>
      <c r="D22" s="34"/>
      <c r="E22" s="47">
        <v>0</v>
      </c>
      <c r="F22" s="47">
        <v>0</v>
      </c>
      <c r="G22" s="47">
        <v>0</v>
      </c>
      <c r="H22" s="50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50">
        <v>0</v>
      </c>
      <c r="Q22" s="84">
        <f t="shared" ca="1" si="9"/>
        <v>0</v>
      </c>
      <c r="R22" s="111"/>
      <c r="S22" s="105" t="e">
        <f t="shared" ca="1" si="10"/>
        <v>#DIV/0!</v>
      </c>
      <c r="T22" s="80">
        <v>0</v>
      </c>
    </row>
    <row r="23" spans="1:20" x14ac:dyDescent="0.2">
      <c r="A23" s="6" t="s">
        <v>2</v>
      </c>
      <c r="B23" s="2" t="s">
        <v>14</v>
      </c>
      <c r="C23" s="2"/>
      <c r="D23" s="34"/>
      <c r="E23" s="47">
        <v>0</v>
      </c>
      <c r="F23" s="47">
        <v>0</v>
      </c>
      <c r="G23" s="47">
        <v>0</v>
      </c>
      <c r="H23" s="50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50">
        <v>0</v>
      </c>
      <c r="Q23" s="84">
        <f t="shared" ca="1" si="9"/>
        <v>0</v>
      </c>
      <c r="R23" s="111"/>
      <c r="S23" s="105" t="e">
        <f t="shared" ca="1" si="10"/>
        <v>#DIV/0!</v>
      </c>
      <c r="T23" s="80">
        <v>0</v>
      </c>
    </row>
    <row r="24" spans="1:20" x14ac:dyDescent="0.2">
      <c r="A24" s="6" t="s">
        <v>2</v>
      </c>
      <c r="B24" s="2" t="s">
        <v>15</v>
      </c>
      <c r="C24" s="2"/>
      <c r="D24" s="34"/>
      <c r="E24" s="112">
        <f t="shared" ref="E24:P24" si="11">SUM(E25:E27)</f>
        <v>0</v>
      </c>
      <c r="F24" s="112">
        <f t="shared" si="11"/>
        <v>0</v>
      </c>
      <c r="G24" s="112">
        <f t="shared" si="11"/>
        <v>0</v>
      </c>
      <c r="H24" s="113">
        <f t="shared" si="11"/>
        <v>0</v>
      </c>
      <c r="I24" s="113">
        <f t="shared" si="11"/>
        <v>0</v>
      </c>
      <c r="J24" s="113">
        <f>SUM(J25:J27)</f>
        <v>0</v>
      </c>
      <c r="K24" s="113">
        <f t="shared" si="11"/>
        <v>0</v>
      </c>
      <c r="L24" s="113">
        <f t="shared" si="11"/>
        <v>0</v>
      </c>
      <c r="M24" s="113">
        <f t="shared" si="11"/>
        <v>0</v>
      </c>
      <c r="N24" s="113">
        <f t="shared" si="11"/>
        <v>0</v>
      </c>
      <c r="O24" s="113">
        <f t="shared" si="11"/>
        <v>0</v>
      </c>
      <c r="P24" s="113">
        <f t="shared" si="11"/>
        <v>0</v>
      </c>
      <c r="Q24" s="84">
        <f t="shared" ca="1" si="9"/>
        <v>0</v>
      </c>
      <c r="R24" s="111"/>
      <c r="S24" s="105" t="e">
        <f t="shared" ca="1" si="10"/>
        <v>#DIV/0!</v>
      </c>
      <c r="T24" s="80">
        <v>0</v>
      </c>
    </row>
    <row r="25" spans="1:20" x14ac:dyDescent="0.2">
      <c r="A25" s="6" t="s">
        <v>2</v>
      </c>
      <c r="B25" s="128" t="s">
        <v>49</v>
      </c>
      <c r="C25" s="2"/>
      <c r="D25" s="34"/>
      <c r="E25" s="47">
        <v>0</v>
      </c>
      <c r="F25" s="47">
        <v>0</v>
      </c>
      <c r="G25" s="47">
        <v>0</v>
      </c>
      <c r="H25" s="50">
        <v>0</v>
      </c>
      <c r="I25" s="47">
        <v>0</v>
      </c>
      <c r="J25" s="47">
        <v>0</v>
      </c>
      <c r="K25" s="47">
        <v>0</v>
      </c>
      <c r="L25" s="47"/>
      <c r="M25" s="47">
        <v>0</v>
      </c>
      <c r="N25" s="47">
        <v>0</v>
      </c>
      <c r="O25" s="47">
        <v>0</v>
      </c>
      <c r="P25" s="50">
        <v>0</v>
      </c>
      <c r="Q25" s="84">
        <f t="shared" ca="1" si="9"/>
        <v>0</v>
      </c>
      <c r="R25" s="111"/>
      <c r="S25" s="105" t="e">
        <f t="shared" ca="1" si="10"/>
        <v>#DIV/0!</v>
      </c>
      <c r="T25" s="80">
        <v>0</v>
      </c>
    </row>
    <row r="26" spans="1:20" x14ac:dyDescent="0.2">
      <c r="A26" s="6" t="s">
        <v>2</v>
      </c>
      <c r="B26" s="128" t="s">
        <v>53</v>
      </c>
      <c r="C26" s="2"/>
      <c r="D26" s="34"/>
      <c r="E26" s="47">
        <v>0</v>
      </c>
      <c r="F26" s="47">
        <v>0</v>
      </c>
      <c r="G26" s="47">
        <v>0</v>
      </c>
      <c r="H26" s="50">
        <v>0</v>
      </c>
      <c r="I26" s="47">
        <v>0</v>
      </c>
      <c r="J26" s="47">
        <v>0</v>
      </c>
      <c r="K26" s="47">
        <v>0</v>
      </c>
      <c r="L26" s="47"/>
      <c r="M26" s="47">
        <v>0</v>
      </c>
      <c r="N26" s="47">
        <v>0</v>
      </c>
      <c r="O26" s="47">
        <v>0</v>
      </c>
      <c r="P26" s="50">
        <v>0</v>
      </c>
      <c r="Q26" s="84">
        <f t="shared" ca="1" si="9"/>
        <v>0</v>
      </c>
      <c r="R26" s="111"/>
      <c r="S26" s="105" t="e">
        <f t="shared" ca="1" si="10"/>
        <v>#DIV/0!</v>
      </c>
      <c r="T26" s="80">
        <v>0</v>
      </c>
    </row>
    <row r="27" spans="1:20" x14ac:dyDescent="0.2">
      <c r="A27" s="6" t="s">
        <v>2</v>
      </c>
      <c r="B27" s="128" t="s">
        <v>54</v>
      </c>
      <c r="C27" s="2"/>
      <c r="D27" s="34"/>
      <c r="E27" s="47">
        <v>0</v>
      </c>
      <c r="F27" s="47">
        <v>0</v>
      </c>
      <c r="G27" s="47">
        <v>0</v>
      </c>
      <c r="H27" s="50">
        <v>0</v>
      </c>
      <c r="I27" s="47">
        <v>0</v>
      </c>
      <c r="J27" s="47">
        <v>0</v>
      </c>
      <c r="K27" s="47">
        <v>0</v>
      </c>
      <c r="L27" s="47"/>
      <c r="M27" s="47">
        <v>0</v>
      </c>
      <c r="N27" s="47">
        <v>0</v>
      </c>
      <c r="O27" s="47">
        <v>0</v>
      </c>
      <c r="P27" s="50">
        <v>0</v>
      </c>
      <c r="Q27" s="84">
        <f t="shared" ca="1" si="9"/>
        <v>0</v>
      </c>
      <c r="R27" s="111"/>
      <c r="S27" s="105" t="e">
        <f t="shared" ca="1" si="10"/>
        <v>#DIV/0!</v>
      </c>
      <c r="T27" s="80">
        <v>0</v>
      </c>
    </row>
    <row r="28" spans="1:20" x14ac:dyDescent="0.2">
      <c r="A28" s="7" t="s">
        <v>2</v>
      </c>
      <c r="B28" s="3" t="s">
        <v>16</v>
      </c>
      <c r="C28" s="3"/>
      <c r="D28" s="35"/>
      <c r="E28" s="47">
        <v>0</v>
      </c>
      <c r="F28" s="47">
        <v>0</v>
      </c>
      <c r="G28" s="47">
        <v>0</v>
      </c>
      <c r="H28" s="50">
        <v>0</v>
      </c>
      <c r="I28" s="47">
        <v>0</v>
      </c>
      <c r="J28" s="47">
        <v>0</v>
      </c>
      <c r="K28" s="47">
        <v>0</v>
      </c>
      <c r="L28" s="47"/>
      <c r="M28" s="47">
        <v>0</v>
      </c>
      <c r="N28" s="47">
        <v>0</v>
      </c>
      <c r="O28" s="47">
        <v>0</v>
      </c>
      <c r="P28" s="50">
        <v>0</v>
      </c>
      <c r="Q28" s="84">
        <f t="shared" ca="1" si="9"/>
        <v>0</v>
      </c>
      <c r="R28" s="111"/>
      <c r="S28" s="105" t="e">
        <f t="shared" ca="1" si="10"/>
        <v>#DIV/0!</v>
      </c>
      <c r="T28" s="80">
        <v>0</v>
      </c>
    </row>
    <row r="29" spans="1:20" x14ac:dyDescent="0.2">
      <c r="A29" s="8" t="s">
        <v>17</v>
      </c>
      <c r="B29" s="9"/>
      <c r="C29" s="9"/>
      <c r="D29" s="9"/>
      <c r="E29" s="53">
        <f t="shared" ref="E29:H29" si="12">E15-E16</f>
        <v>0</v>
      </c>
      <c r="F29" s="53">
        <f t="shared" si="12"/>
        <v>0</v>
      </c>
      <c r="G29" s="53">
        <f t="shared" si="12"/>
        <v>0</v>
      </c>
      <c r="H29" s="69">
        <f t="shared" si="12"/>
        <v>0</v>
      </c>
      <c r="I29" s="53">
        <f t="shared" ref="I29:Q29" si="13">I15-I16</f>
        <v>0</v>
      </c>
      <c r="J29" s="53">
        <f t="shared" si="13"/>
        <v>0</v>
      </c>
      <c r="K29" s="53">
        <f t="shared" si="13"/>
        <v>0</v>
      </c>
      <c r="L29" s="53">
        <f t="shared" si="13"/>
        <v>0</v>
      </c>
      <c r="M29" s="53">
        <f t="shared" si="13"/>
        <v>0</v>
      </c>
      <c r="N29" s="53">
        <f t="shared" si="13"/>
        <v>0</v>
      </c>
      <c r="O29" s="53">
        <f t="shared" si="13"/>
        <v>0</v>
      </c>
      <c r="P29" s="69">
        <f t="shared" si="13"/>
        <v>0</v>
      </c>
      <c r="Q29" s="53">
        <f t="shared" ca="1" si="13"/>
        <v>0</v>
      </c>
      <c r="R29" s="69"/>
      <c r="S29" s="53"/>
      <c r="T29" s="53">
        <f>T15-T16</f>
        <v>0</v>
      </c>
    </row>
    <row r="30" spans="1:20" x14ac:dyDescent="0.2">
      <c r="A30" s="10" t="s">
        <v>2</v>
      </c>
      <c r="B30" s="2" t="s">
        <v>25</v>
      </c>
      <c r="C30" s="2"/>
      <c r="D30" s="11"/>
      <c r="E30" s="43">
        <v>0</v>
      </c>
      <c r="F30" s="43">
        <v>0</v>
      </c>
      <c r="G30" s="43">
        <v>0</v>
      </c>
      <c r="H30" s="51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51">
        <v>0</v>
      </c>
      <c r="Q30" s="84">
        <f ca="1">SUM(OFFSET(P30,0,0,1,-$K$3))/$K$3</f>
        <v>0</v>
      </c>
      <c r="R30" s="114"/>
      <c r="S30" s="115"/>
      <c r="T30" s="81">
        <v>0</v>
      </c>
    </row>
    <row r="31" spans="1:20" x14ac:dyDescent="0.2">
      <c r="A31" s="10" t="s">
        <v>2</v>
      </c>
      <c r="B31" s="2" t="s">
        <v>18</v>
      </c>
      <c r="C31" s="2"/>
      <c r="D31" s="11"/>
      <c r="E31" s="43">
        <v>0</v>
      </c>
      <c r="F31" s="43">
        <v>0</v>
      </c>
      <c r="G31" s="43">
        <v>0</v>
      </c>
      <c r="H31" s="51">
        <v>0</v>
      </c>
      <c r="I31" s="43">
        <v>0</v>
      </c>
      <c r="J31" s="43">
        <v>0</v>
      </c>
      <c r="K31" s="43">
        <v>0</v>
      </c>
      <c r="L31" s="43">
        <v>0</v>
      </c>
      <c r="M31" s="43">
        <v>0</v>
      </c>
      <c r="N31" s="43">
        <v>0</v>
      </c>
      <c r="O31" s="43">
        <v>0</v>
      </c>
      <c r="P31" s="51">
        <v>0</v>
      </c>
      <c r="Q31" s="84">
        <f ca="1">SUM(OFFSET(P31,0,0,1,-$K$3))/$K$3</f>
        <v>0</v>
      </c>
      <c r="R31" s="114"/>
      <c r="S31" s="115"/>
      <c r="T31" s="81">
        <v>0</v>
      </c>
    </row>
    <row r="32" spans="1:20" x14ac:dyDescent="0.2">
      <c r="A32" s="8" t="s">
        <v>19</v>
      </c>
      <c r="B32" s="9"/>
      <c r="C32" s="9"/>
      <c r="D32" s="9"/>
      <c r="E32" s="53">
        <f t="shared" ref="E32:H32" si="14">E29+E30-E31</f>
        <v>0</v>
      </c>
      <c r="F32" s="53">
        <f t="shared" si="14"/>
        <v>0</v>
      </c>
      <c r="G32" s="53">
        <f t="shared" si="14"/>
        <v>0</v>
      </c>
      <c r="H32" s="69">
        <f t="shared" si="14"/>
        <v>0</v>
      </c>
      <c r="I32" s="53">
        <f t="shared" ref="I32:Q32" si="15">I29+I30-I31</f>
        <v>0</v>
      </c>
      <c r="J32" s="53">
        <f t="shared" si="15"/>
        <v>0</v>
      </c>
      <c r="K32" s="53">
        <f t="shared" si="15"/>
        <v>0</v>
      </c>
      <c r="L32" s="53">
        <f t="shared" si="15"/>
        <v>0</v>
      </c>
      <c r="M32" s="53">
        <f t="shared" si="15"/>
        <v>0</v>
      </c>
      <c r="N32" s="53">
        <f t="shared" si="15"/>
        <v>0</v>
      </c>
      <c r="O32" s="53">
        <f t="shared" si="15"/>
        <v>0</v>
      </c>
      <c r="P32" s="69">
        <f t="shared" si="15"/>
        <v>0</v>
      </c>
      <c r="Q32" s="53">
        <f t="shared" ca="1" si="15"/>
        <v>0</v>
      </c>
      <c r="R32" s="69"/>
      <c r="S32" s="53"/>
      <c r="T32" s="53">
        <f>T29+T30-T31</f>
        <v>0</v>
      </c>
    </row>
    <row r="33" spans="1:20" x14ac:dyDescent="0.2">
      <c r="A33" s="12" t="s">
        <v>2</v>
      </c>
      <c r="B33" s="13" t="s">
        <v>28</v>
      </c>
      <c r="C33" s="13"/>
      <c r="D33" s="14"/>
      <c r="E33" s="42">
        <v>0</v>
      </c>
      <c r="F33" s="42">
        <v>0</v>
      </c>
      <c r="G33" s="42">
        <v>0</v>
      </c>
      <c r="H33" s="5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84">
        <f ca="1">SUM(OFFSET(P33,0,0,1,-$K$3))/$K$3</f>
        <v>0</v>
      </c>
      <c r="R33" s="116"/>
      <c r="S33" s="117"/>
      <c r="T33" s="82">
        <v>0</v>
      </c>
    </row>
    <row r="34" spans="1:20" x14ac:dyDescent="0.2">
      <c r="A34" s="56" t="s">
        <v>20</v>
      </c>
      <c r="B34" s="57"/>
      <c r="C34" s="57"/>
      <c r="D34" s="57"/>
      <c r="E34" s="58">
        <f t="shared" ref="E34:H34" si="16">E32-E33</f>
        <v>0</v>
      </c>
      <c r="F34" s="58">
        <f t="shared" si="16"/>
        <v>0</v>
      </c>
      <c r="G34" s="58">
        <f t="shared" si="16"/>
        <v>0</v>
      </c>
      <c r="H34" s="72">
        <f t="shared" si="16"/>
        <v>0</v>
      </c>
      <c r="I34" s="58">
        <f t="shared" ref="I34:Q34" si="17">I32-I33</f>
        <v>0</v>
      </c>
      <c r="J34" s="58">
        <f t="shared" si="17"/>
        <v>0</v>
      </c>
      <c r="K34" s="58">
        <f t="shared" si="17"/>
        <v>0</v>
      </c>
      <c r="L34" s="58">
        <f t="shared" si="17"/>
        <v>0</v>
      </c>
      <c r="M34" s="58">
        <f t="shared" si="17"/>
        <v>0</v>
      </c>
      <c r="N34" s="58">
        <f t="shared" si="17"/>
        <v>0</v>
      </c>
      <c r="O34" s="58">
        <f t="shared" si="17"/>
        <v>0</v>
      </c>
      <c r="P34" s="72">
        <f t="shared" si="17"/>
        <v>0</v>
      </c>
      <c r="Q34" s="58">
        <f t="shared" ca="1" si="17"/>
        <v>0</v>
      </c>
      <c r="R34" s="68"/>
      <c r="S34" s="58"/>
      <c r="T34" s="58">
        <f>T32-T33</f>
        <v>0</v>
      </c>
    </row>
    <row r="35" spans="1:20" x14ac:dyDescent="0.2">
      <c r="A35" s="19" t="s">
        <v>2</v>
      </c>
      <c r="B35" s="129" t="s">
        <v>48</v>
      </c>
      <c r="C35" s="20"/>
      <c r="D35" s="40"/>
      <c r="E35" s="42">
        <v>0</v>
      </c>
      <c r="F35" s="42">
        <v>0</v>
      </c>
      <c r="G35" s="42">
        <v>0</v>
      </c>
      <c r="H35" s="52">
        <v>0</v>
      </c>
      <c r="I35" s="52">
        <v>0</v>
      </c>
      <c r="J35" s="52">
        <v>0</v>
      </c>
      <c r="K35" s="52">
        <v>0</v>
      </c>
      <c r="L35" s="52">
        <v>0</v>
      </c>
      <c r="M35" s="52">
        <v>0</v>
      </c>
      <c r="N35" s="52">
        <v>0</v>
      </c>
      <c r="O35" s="52">
        <v>0</v>
      </c>
      <c r="P35" s="52">
        <v>0</v>
      </c>
      <c r="Q35" s="84">
        <f ca="1">SUM(OFFSET(P35,0,0,1,-$K$3))/$K$3</f>
        <v>0</v>
      </c>
      <c r="R35" s="116"/>
      <c r="S35" s="105" t="e">
        <f ca="1">Q35/SUM($Q$35:$Q$38)</f>
        <v>#DIV/0!</v>
      </c>
      <c r="T35" s="82">
        <v>0</v>
      </c>
    </row>
    <row r="36" spans="1:20" x14ac:dyDescent="0.2">
      <c r="A36" s="21" t="s">
        <v>2</v>
      </c>
      <c r="B36" s="128" t="s">
        <v>55</v>
      </c>
      <c r="C36" s="2"/>
      <c r="D36" s="11"/>
      <c r="E36" s="42">
        <v>0</v>
      </c>
      <c r="F36" s="42">
        <v>0</v>
      </c>
      <c r="G36" s="42">
        <v>0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0</v>
      </c>
      <c r="Q36" s="84">
        <f ca="1">SUM(OFFSET(P36,0,0,1,-$K$3))/$K$3</f>
        <v>0</v>
      </c>
      <c r="R36" s="116"/>
      <c r="S36" s="105" t="e">
        <f ca="1">Q36/SUM($Q$35:$Q$38)</f>
        <v>#DIV/0!</v>
      </c>
      <c r="T36" s="82">
        <v>0</v>
      </c>
    </row>
    <row r="37" spans="1:20" x14ac:dyDescent="0.2">
      <c r="A37" s="21" t="s">
        <v>2</v>
      </c>
      <c r="B37" s="128" t="s">
        <v>56</v>
      </c>
      <c r="C37" s="2"/>
      <c r="D37" s="11"/>
      <c r="E37" s="42">
        <v>0</v>
      </c>
      <c r="F37" s="42">
        <v>0</v>
      </c>
      <c r="G37" s="42">
        <v>0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0</v>
      </c>
      <c r="Q37" s="84">
        <f ca="1">SUM(OFFSET(P37,0,0,1,-$K$3))/$K$3</f>
        <v>0</v>
      </c>
      <c r="R37" s="116"/>
      <c r="S37" s="105" t="e">
        <f ca="1">Q37/SUM($Q$35:$Q$38)</f>
        <v>#DIV/0!</v>
      </c>
      <c r="T37" s="82">
        <v>0</v>
      </c>
    </row>
    <row r="38" spans="1:20" x14ac:dyDescent="0.2">
      <c r="A38" s="22" t="s">
        <v>2</v>
      </c>
      <c r="B38" s="3" t="s">
        <v>21</v>
      </c>
      <c r="C38" s="3"/>
      <c r="D38" s="41"/>
      <c r="E38" s="42">
        <v>0</v>
      </c>
      <c r="F38" s="42">
        <v>0</v>
      </c>
      <c r="G38" s="42">
        <v>0</v>
      </c>
      <c r="H38" s="52">
        <v>0</v>
      </c>
      <c r="I38" s="52">
        <v>0</v>
      </c>
      <c r="J38" s="52">
        <v>0</v>
      </c>
      <c r="K38" s="52">
        <v>0</v>
      </c>
      <c r="L38" s="52">
        <v>0</v>
      </c>
      <c r="M38" s="52">
        <v>0</v>
      </c>
      <c r="N38" s="52">
        <v>0</v>
      </c>
      <c r="O38" s="52">
        <v>0</v>
      </c>
      <c r="P38" s="52">
        <v>0</v>
      </c>
      <c r="Q38" s="84">
        <f ca="1">SUM(OFFSET(P38,0,0,1,-$K$3))/$K$3</f>
        <v>0</v>
      </c>
      <c r="R38" s="116"/>
      <c r="S38" s="105" t="e">
        <f ca="1">Q38/SUM($Q$35:$Q$38)</f>
        <v>#DIV/0!</v>
      </c>
      <c r="T38" s="82">
        <v>0</v>
      </c>
    </row>
    <row r="39" spans="1:20" x14ac:dyDescent="0.2">
      <c r="A39" s="59" t="s">
        <v>22</v>
      </c>
      <c r="B39" s="60"/>
      <c r="C39" s="60"/>
      <c r="D39" s="60"/>
      <c r="E39" s="61">
        <f t="shared" ref="E39:H39" si="18">E34-E35-E36-E37-E38</f>
        <v>0</v>
      </c>
      <c r="F39" s="61">
        <f t="shared" si="18"/>
        <v>0</v>
      </c>
      <c r="G39" s="61">
        <f t="shared" si="18"/>
        <v>0</v>
      </c>
      <c r="H39" s="73">
        <f t="shared" si="18"/>
        <v>0</v>
      </c>
      <c r="I39" s="61">
        <f t="shared" ref="I39:Q39" si="19">I34-I35-I36-I37-I38</f>
        <v>0</v>
      </c>
      <c r="J39" s="61">
        <f t="shared" si="19"/>
        <v>0</v>
      </c>
      <c r="K39" s="61">
        <f t="shared" si="19"/>
        <v>0</v>
      </c>
      <c r="L39" s="61">
        <f t="shared" si="19"/>
        <v>0</v>
      </c>
      <c r="M39" s="61">
        <f t="shared" si="19"/>
        <v>0</v>
      </c>
      <c r="N39" s="61">
        <f t="shared" si="19"/>
        <v>0</v>
      </c>
      <c r="O39" s="61">
        <f t="shared" si="19"/>
        <v>0</v>
      </c>
      <c r="P39" s="73">
        <f>P34-P35-P36-P37-P38</f>
        <v>0</v>
      </c>
      <c r="Q39" s="79">
        <f t="shared" ca="1" si="19"/>
        <v>0</v>
      </c>
      <c r="R39" s="53"/>
      <c r="S39" s="53"/>
      <c r="T39" s="61">
        <f>T34-T35-T36-T37-T38</f>
        <v>0</v>
      </c>
    </row>
    <row r="41" spans="1:20" x14ac:dyDescent="0.2">
      <c r="B41" s="1" t="s">
        <v>42</v>
      </c>
    </row>
    <row r="43" spans="1:20" x14ac:dyDescent="0.2">
      <c r="A43" s="118" t="s">
        <v>43</v>
      </c>
      <c r="B43" s="119"/>
      <c r="C43" s="130" t="s">
        <v>50</v>
      </c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2"/>
    </row>
    <row r="44" spans="1:20" x14ac:dyDescent="0.2">
      <c r="A44" s="120"/>
      <c r="B44" s="121"/>
      <c r="C44" s="133"/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  <c r="T44" s="134"/>
    </row>
    <row r="45" spans="1:20" x14ac:dyDescent="0.2">
      <c r="A45" s="118" t="s">
        <v>44</v>
      </c>
      <c r="B45" s="119"/>
      <c r="C45" s="131" t="s">
        <v>51</v>
      </c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2"/>
    </row>
    <row r="46" spans="1:20" x14ac:dyDescent="0.2">
      <c r="A46" s="120"/>
      <c r="B46" s="121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4"/>
    </row>
    <row r="47" spans="1:20" x14ac:dyDescent="0.2">
      <c r="A47" s="118" t="s">
        <v>45</v>
      </c>
      <c r="B47" s="119"/>
      <c r="C47" s="131" t="s">
        <v>52</v>
      </c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2"/>
    </row>
    <row r="48" spans="1:20" x14ac:dyDescent="0.2">
      <c r="A48" s="122"/>
      <c r="B48" s="123"/>
      <c r="C48" s="135"/>
      <c r="D48" s="135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6"/>
    </row>
    <row r="49" spans="1:20" x14ac:dyDescent="0.2">
      <c r="A49" s="122"/>
      <c r="B49" s="123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6"/>
    </row>
    <row r="50" spans="1:20" x14ac:dyDescent="0.2">
      <c r="A50" s="122"/>
      <c r="B50" s="123"/>
      <c r="C50" s="135"/>
      <c r="D50" s="135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6"/>
    </row>
    <row r="51" spans="1:20" x14ac:dyDescent="0.2">
      <c r="A51" s="122"/>
      <c r="B51" s="123"/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6"/>
    </row>
    <row r="52" spans="1:20" x14ac:dyDescent="0.2">
      <c r="A52" s="122"/>
      <c r="B52" s="123"/>
      <c r="C52" s="135"/>
      <c r="D52" s="135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6"/>
    </row>
    <row r="53" spans="1:20" x14ac:dyDescent="0.2">
      <c r="A53" s="122"/>
      <c r="B53" s="123"/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6"/>
    </row>
    <row r="54" spans="1:20" x14ac:dyDescent="0.2">
      <c r="A54" s="120"/>
      <c r="B54" s="121"/>
      <c r="C54" s="133"/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4"/>
    </row>
    <row r="55" spans="1:20" x14ac:dyDescent="0.2">
      <c r="A55" s="118" t="s">
        <v>46</v>
      </c>
      <c r="B55" s="119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2"/>
    </row>
    <row r="56" spans="1:20" x14ac:dyDescent="0.2">
      <c r="A56" s="120"/>
      <c r="B56" s="121"/>
      <c r="C56" s="133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4"/>
    </row>
    <row r="57" spans="1:20" x14ac:dyDescent="0.2">
      <c r="A57" s="118" t="s">
        <v>47</v>
      </c>
      <c r="B57" s="119"/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1"/>
      <c r="N57" s="131"/>
      <c r="O57" s="131"/>
      <c r="P57" s="131"/>
      <c r="Q57" s="131"/>
      <c r="R57" s="131"/>
      <c r="S57" s="131"/>
      <c r="T57" s="132"/>
    </row>
    <row r="58" spans="1:20" x14ac:dyDescent="0.2">
      <c r="A58" s="120"/>
      <c r="B58" s="12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4"/>
    </row>
    <row r="61" spans="1:20" x14ac:dyDescent="0.2">
      <c r="Q61" s="124"/>
      <c r="R61" s="124"/>
      <c r="S61" s="124"/>
      <c r="T61" s="124"/>
    </row>
    <row r="63" spans="1:20" x14ac:dyDescent="0.2">
      <c r="S63" s="1" t="s">
        <v>29</v>
      </c>
    </row>
  </sheetData>
  <sheetProtection selectLockedCells="1"/>
  <mergeCells count="5">
    <mergeCell ref="C43:T44"/>
    <mergeCell ref="C45:T46"/>
    <mergeCell ref="C47:T54"/>
    <mergeCell ref="C55:T56"/>
    <mergeCell ref="C57:T58"/>
  </mergeCells>
  <conditionalFormatting sqref="F8:P8 E5:E39">
    <cfRule type="expression" dxfId="9" priority="10">
      <formula>$K$3&lt;12</formula>
    </cfRule>
  </conditionalFormatting>
  <conditionalFormatting sqref="G33 F5:F39">
    <cfRule type="expression" dxfId="8" priority="9">
      <formula>$K$3&lt;11</formula>
    </cfRule>
  </conditionalFormatting>
  <conditionalFormatting sqref="G6:G39">
    <cfRule type="expression" dxfId="7" priority="8">
      <formula>$K$3&lt;10</formula>
    </cfRule>
  </conditionalFormatting>
  <conditionalFormatting sqref="I24:P24 H5:H39 I35:P38">
    <cfRule type="expression" dxfId="6" priority="7">
      <formula>$K$3&lt;9</formula>
    </cfRule>
  </conditionalFormatting>
  <conditionalFormatting sqref="J24:P24 J33:P33 I5:I39">
    <cfRule type="expression" dxfId="5" priority="6">
      <formula>$K$3&lt;8</formula>
    </cfRule>
  </conditionalFormatting>
  <conditionalFormatting sqref="L37 N37 P37 I12:J12 J5:J39">
    <cfRule type="expression" dxfId="4" priority="5">
      <formula>$K$3&lt;7</formula>
    </cfRule>
  </conditionalFormatting>
  <conditionalFormatting sqref="M37 O37 J12:K12 K5:K39">
    <cfRule type="expression" dxfId="3" priority="4">
      <formula>$K$3&lt;6</formula>
    </cfRule>
  </conditionalFormatting>
  <conditionalFormatting sqref="K12:L12 L5:L39">
    <cfRule type="expression" dxfId="2" priority="3">
      <formula>$K$3&lt;5</formula>
    </cfRule>
  </conditionalFormatting>
  <conditionalFormatting sqref="L12 M5:M39">
    <cfRule type="expression" dxfId="1" priority="2">
      <formula>$K$3&lt;4</formula>
    </cfRule>
  </conditionalFormatting>
  <conditionalFormatting sqref="F8:P8 E7:E39">
    <cfRule type="expression" dxfId="0" priority="1">
      <formula>$K$3&lt;4</formula>
    </cfRule>
  </conditionalFormatting>
  <dataValidations count="3">
    <dataValidation type="list" showInputMessage="1" showErrorMessage="1" sqref="E3" xr:uid="{00000000-0002-0000-0000-000000000000}">
      <formula1>"2017,2018,2019,2020,2021"</formula1>
    </dataValidation>
    <dataValidation type="list" allowBlank="1" showInputMessage="1" showErrorMessage="1" sqref="D3" xr:uid="{00000000-0002-0000-0000-000001000000}">
      <formula1>"01,02,03,04,05,06,07,08,09,10,11,12"</formula1>
    </dataValidation>
    <dataValidation type="list" allowBlank="1" showInputMessage="1" showErrorMessage="1" sqref="K3" xr:uid="{00000000-0002-0000-0000-000002000000}">
      <formula1>"3,4,5,6,7,8,9,10,11,12"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  <ignoredErrors>
    <ignoredError sqref="E6:P6 Q8:Q9" unlockedFormula="1"/>
    <ignoredError sqref="Q11 Q29 Q32 Q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ОПиУ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users108</cp:lastModifiedBy>
  <cp:lastPrinted>2015-06-26T12:46:59Z</cp:lastPrinted>
  <dcterms:created xsi:type="dcterms:W3CDTF">2009-03-15T18:21:29Z</dcterms:created>
  <dcterms:modified xsi:type="dcterms:W3CDTF">2018-12-24T09:25:33Z</dcterms:modified>
</cp:coreProperties>
</file>